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WTASCNA\Lit Order Form\"/>
    </mc:Choice>
  </mc:AlternateContent>
  <xr:revisionPtr revIDLastSave="0" documentId="13_ncr:1_{3697F544-6A18-4088-8668-AC99C6E98B5F}" xr6:coauthVersionLast="47" xr6:coauthVersionMax="47" xr10:uidLastSave="{00000000-0000-0000-0000-000000000000}"/>
  <bookViews>
    <workbookView xWindow="-108" yWindow="-108" windowWidth="30936" windowHeight="16776" xr2:uid="{1448F49E-8D95-46FB-A0C8-3E67CAD8B44E}"/>
  </bookViews>
  <sheets>
    <sheet name="Sheet1" sheetId="1" r:id="rId1"/>
    <sheet name="Sheet2" sheetId="2" r:id="rId2"/>
  </sheets>
  <definedNames>
    <definedName name="_xlnm.Print_Area" localSheetId="0">Sheet1!$A$1:$Q$82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9" i="1"/>
  <c r="N50" i="1"/>
  <c r="N51" i="1"/>
  <c r="N52" i="1"/>
  <c r="N53" i="1"/>
  <c r="N54" i="1"/>
  <c r="N55" i="1"/>
  <c r="N56" i="1"/>
  <c r="N57" i="1"/>
  <c r="N59" i="1"/>
  <c r="N60" i="1"/>
  <c r="N61" i="1"/>
  <c r="N63" i="1"/>
  <c r="N64" i="1"/>
  <c r="N65" i="1"/>
  <c r="N66" i="1"/>
  <c r="N67" i="1"/>
  <c r="N68" i="1"/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7" i="1"/>
  <c r="G16" i="1"/>
  <c r="G15" i="1"/>
  <c r="G14" i="1"/>
  <c r="G13" i="1"/>
  <c r="G12" i="1"/>
  <c r="G11" i="1"/>
  <c r="N69" i="1"/>
  <c r="N70" i="1" s="1"/>
  <c r="G10" i="1" l="1"/>
  <c r="G74" i="1" s="1"/>
  <c r="G75" i="1" l="1"/>
  <c r="F75" i="1" s="1"/>
  <c r="E75" i="1" s="1"/>
  <c r="D77" i="1" s="1"/>
  <c r="K77" i="1" s="1"/>
</calcChain>
</file>

<file path=xl/sharedStrings.xml><?xml version="1.0" encoding="utf-8"?>
<sst xmlns="http://schemas.openxmlformats.org/spreadsheetml/2006/main" count="144" uniqueCount="138">
  <si>
    <t>WEST TENNESSEE AREA SERVICE COMMITTEE NA LITERATURE ORDER FORM</t>
  </si>
  <si>
    <t xml:space="preserve">Group Name: </t>
  </si>
  <si>
    <t>Date:</t>
  </si>
  <si>
    <t>Contact Name:</t>
  </si>
  <si>
    <t xml:space="preserve">Phone: </t>
  </si>
  <si>
    <t>You can fill this form out in Excel and it will total colums and amounts for you. You can also print it out and total columns yourself.</t>
  </si>
  <si>
    <t>Qty</t>
  </si>
  <si>
    <t>Item</t>
  </si>
  <si>
    <t>Price</t>
  </si>
  <si>
    <t>Total</t>
  </si>
  <si>
    <t>BOOKS</t>
  </si>
  <si>
    <t>KEYTAGS</t>
  </si>
  <si>
    <t>Basic Text (hard cover)</t>
  </si>
  <si>
    <t>White (welcome)</t>
  </si>
  <si>
    <t>Basic Text (NA in May subsidy)*</t>
  </si>
  <si>
    <t>30 (orange)</t>
  </si>
  <si>
    <t>Basic Text (soft cover)</t>
  </si>
  <si>
    <t>60 (green)</t>
  </si>
  <si>
    <t>It Works:  How / Why  (hard cover)</t>
  </si>
  <si>
    <t>90 (red)</t>
  </si>
  <si>
    <t>It Works:  How / Why  (soft cover)</t>
  </si>
  <si>
    <t>6 months (blue)</t>
  </si>
  <si>
    <t>9 months (yellow)</t>
  </si>
  <si>
    <t>Just For Today, Daily Meditations</t>
  </si>
  <si>
    <t>1 year (moonglow)</t>
  </si>
  <si>
    <t>18 months (grey)</t>
  </si>
  <si>
    <t>Multiple Years (black)</t>
  </si>
  <si>
    <t>Step Working Guide</t>
  </si>
  <si>
    <t xml:space="preserve"> BRONZE MEDALLIONS</t>
  </si>
  <si>
    <t>Sponsorship Book</t>
  </si>
  <si>
    <t>18 month</t>
  </si>
  <si>
    <t>An Intro Guide To NA</t>
  </si>
  <si>
    <t>Living Clean - The Journey Continues</t>
  </si>
  <si>
    <t>Guiding Principles-The Spirit of our Traditions</t>
  </si>
  <si>
    <t>SMALL BOOKLETS</t>
  </si>
  <si>
    <t>The Group Booklet (revised)</t>
  </si>
  <si>
    <t>In Times Of Illness</t>
  </si>
  <si>
    <t>White Booklet (large print)</t>
  </si>
  <si>
    <t>White Booklet  w/o staples</t>
  </si>
  <si>
    <t>NA: A Resource in Your Community</t>
  </si>
  <si>
    <t>Working Step Four in NA</t>
  </si>
  <si>
    <t>12 Concepts for NA Service</t>
  </si>
  <si>
    <t>SERVICE HANDBOOKS</t>
  </si>
  <si>
    <t>H &amp; I Handbook (w/audio tape)</t>
  </si>
  <si>
    <t>H &amp; I Basics</t>
  </si>
  <si>
    <t>Handbook for NA Newsletters</t>
  </si>
  <si>
    <t>Eternity Medallion</t>
  </si>
  <si>
    <t>Public Relations Handbook</t>
  </si>
  <si>
    <t>Outreach Resource Information</t>
  </si>
  <si>
    <t>MISCELLANEOUS</t>
  </si>
  <si>
    <t>PAMPHLETS</t>
  </si>
  <si>
    <t>IP#1   Who, What, How &amp; Why</t>
  </si>
  <si>
    <t>Poster Set (set of 6)</t>
  </si>
  <si>
    <t>IP#2   The Group</t>
  </si>
  <si>
    <t>IP#5   Another Look</t>
  </si>
  <si>
    <t>IP#6   Recovery &amp; Relapse</t>
  </si>
  <si>
    <t>Basic Mug</t>
  </si>
  <si>
    <t>IP#7   Am I An Addict</t>
  </si>
  <si>
    <t>IP#8   Just For Today</t>
  </si>
  <si>
    <t>IP#9    Living The Program</t>
  </si>
  <si>
    <t>IP#11  Sponsorship</t>
  </si>
  <si>
    <t>TREASURER'S MATERIALS</t>
  </si>
  <si>
    <t>IP#12  Triangle of Self-Obsession</t>
  </si>
  <si>
    <t>Treasurer’s Handbook</t>
  </si>
  <si>
    <t>IP#13  By young addicts for young addicts</t>
  </si>
  <si>
    <t>Group Treasurer Workbook</t>
  </si>
  <si>
    <t>IP#14  One Addict’s Experience…</t>
  </si>
  <si>
    <t>Group Treasurer Record Pad</t>
  </si>
  <si>
    <t>IP#15  PI &amp; The NA Member</t>
  </si>
  <si>
    <t>SERVICE PAMPHLETS</t>
  </si>
  <si>
    <t>IP#16  For The Newcomer</t>
  </si>
  <si>
    <t>Group Trusted Servants: Roles/Responsibilities</t>
  </si>
  <si>
    <t>IP#17  For Those In Treatment</t>
  </si>
  <si>
    <t>Social Media and Our Guiding Principles</t>
  </si>
  <si>
    <t>IP#19  Self-Acceptance</t>
  </si>
  <si>
    <t>IP#20  H &amp; I and The NA Member</t>
  </si>
  <si>
    <t>Group Business Meetings</t>
  </si>
  <si>
    <t>IP#21  The Loner - Staying Clean</t>
  </si>
  <si>
    <t>Disruptive and Violent Behavior</t>
  </si>
  <si>
    <t>IP#22  Welcome To NA</t>
  </si>
  <si>
    <t>NA Groups and Medication</t>
  </si>
  <si>
    <t>IP#23  Staying Clean On The Outside</t>
  </si>
  <si>
    <t>IP#27 For the parents..of young people</t>
  </si>
  <si>
    <t>Subtotal $</t>
  </si>
  <si>
    <t>IP#28 Funding NA Services</t>
  </si>
  <si>
    <t>IP#29 An Introduction to NA Meetings</t>
  </si>
  <si>
    <t>ASC LITERATURE CHAIR INTIALS</t>
  </si>
  <si>
    <t>IP#30 Mental Health in Recovery</t>
  </si>
  <si>
    <t>+</t>
  </si>
  <si>
    <t>=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</si>
  <si>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</si>
  <si>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</si>
  <si>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</si>
  <si>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</si>
  <si>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</si>
  <si>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</si>
  <si>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</si>
  <si>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</si>
  <si>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</si>
  <si>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</si>
  <si>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>11 year</t>
  </si>
  <si>
    <t>12 year</t>
  </si>
  <si>
    <t>13 year</t>
  </si>
  <si>
    <t>14 year</t>
  </si>
  <si>
    <t>15 year</t>
  </si>
  <si>
    <t>NA&amp;Person's Receiving Med-Assist Treatment   </t>
  </si>
  <si>
    <t>Purple Multiple Decades</t>
  </si>
  <si>
    <t>Pink 25 Years</t>
  </si>
  <si>
    <t>Specific Page of Readings?</t>
  </si>
  <si>
    <t>Planning Basics</t>
  </si>
  <si>
    <t>Institutional Group Guide (H&amp;I)</t>
  </si>
  <si>
    <t>Behind the Walls (no staples)</t>
  </si>
  <si>
    <t>White Paper Keytags  (H&amp;I)</t>
  </si>
  <si>
    <t>Basic Text Leather Bound Gift Edition</t>
  </si>
  <si>
    <t xml:space="preserve">Just for Today Leather Bound Gift Edition </t>
  </si>
  <si>
    <t>New White Book: Includes 85 stories</t>
  </si>
  <si>
    <t xml:space="preserve">Guide to Local Services </t>
  </si>
  <si>
    <t>Guide to World Service</t>
  </si>
  <si>
    <t>IP#24  Money Matters: Self-Support in NA</t>
  </si>
  <si>
    <t>Leadership in NA Service</t>
  </si>
  <si>
    <t>Spiritual Principle a Day</t>
  </si>
  <si>
    <t>PAMPHLETS (Continued)</t>
  </si>
  <si>
    <t>Literature Rack - Wire, 16 pocket</t>
  </si>
  <si>
    <t xml:space="preserve"> * No more than 10 total NA in May subsidized literature per group.</t>
  </si>
  <si>
    <t>16 year through 30 year:      ____year</t>
  </si>
  <si>
    <t>Group Readings(Laminated)</t>
  </si>
  <si>
    <t>Key Ring Medallion Holder (Gun metal black)</t>
  </si>
  <si>
    <t>Key Ring Medallion Holder (Bronze)</t>
  </si>
  <si>
    <t>Key Ring Medallion Holder (Silver)</t>
  </si>
  <si>
    <t>IP#26 Accessibility:Those with Additional Needs</t>
  </si>
  <si>
    <t xml:space="preserve">Tri-plated Medallion:     ___year  </t>
  </si>
  <si>
    <t>TOTAL MONEY SUBMITTED</t>
  </si>
  <si>
    <t>(Total Both Colunmns + Area Donation)</t>
  </si>
  <si>
    <t xml:space="preserve">  AREA DONATION</t>
  </si>
  <si>
    <t>Shipping</t>
  </si>
  <si>
    <t>Both Columns (INCLUDING SHIPPING)</t>
  </si>
  <si>
    <t>Revised 10/12/2024</t>
  </si>
  <si>
    <t xml:space="preserve">  * ALL BOOKS EXCEPT  BASIC TEXT LOSE THE SUBSIDY AFTER THIS AREA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</si>
</sst>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#,##0.00_);[Red]&quot;($&quot;#,##0.00\)"/>
    <numFmt numFmtId="165" formatCode="[&lt;=9999999]###\-####;\(###\)\ ###\-####"/>
    <numFmt numFmtId="166" formatCode="m/d/yy;@"/>
  </numFmts>
  <fonts count="27" x14ac:knownFonts="1">
    <font>
      <sz val="11"/>
      <color theme="1"/>
      <name val="Calibri"/>
      <family val="2"/>
      <scheme val="minor"/>
    </font>
    <font>
      <b/>
      <sz val="14"/>
      <color indexed="5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8"/>
      <color indexed="58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theme="1"/>
      <name val="Arial"/>
      <family val="2"/>
    </font>
    <font>
      <sz val="11"/>
      <color theme="0"/>
      <name val="Calibri"/>
      <family val="2"/>
      <scheme val="minor"/>
    </font>
    <font>
      <b/>
      <sz val="20"/>
      <color rgb="FF00330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6">
    <xf numFmtId="0" fontId="0" fillId="0" borderId="0" xfId="0"/>
    <xf numFmtId="0" fontId="0" fillId="0" borderId="9" xfId="0" applyBorder="1"/>
    <xf numFmtId="0" fontId="0" fillId="0" borderId="27" xfId="0" applyBorder="1"/>
    <xf numFmtId="0" fontId="4" fillId="0" borderId="0" xfId="0" applyFont="1"/>
    <xf numFmtId="0" fontId="5" fillId="0" borderId="0" xfId="0" applyFont="1"/>
    <xf numFmtId="0" fontId="5" fillId="0" borderId="32" xfId="0" applyFont="1" applyBorder="1"/>
    <xf numFmtId="0" fontId="6" fillId="0" borderId="15" xfId="0" applyFont="1" applyBorder="1" applyAlignment="1">
      <alignment horizontal="left"/>
    </xf>
    <xf numFmtId="0" fontId="5" fillId="0" borderId="15" xfId="0" applyFont="1" applyBorder="1"/>
    <xf numFmtId="0" fontId="5" fillId="0" borderId="11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/>
    <xf numFmtId="0" fontId="10" fillId="2" borderId="5" xfId="0" applyFont="1" applyFill="1" applyBorder="1"/>
    <xf numFmtId="0" fontId="12" fillId="0" borderId="22" xfId="0" applyFont="1" applyBorder="1" applyProtection="1">
      <protection locked="0"/>
    </xf>
    <xf numFmtId="0" fontId="12" fillId="0" borderId="23" xfId="0" applyFont="1" applyBorder="1"/>
    <xf numFmtId="44" fontId="12" fillId="0" borderId="23" xfId="1" applyFont="1" applyBorder="1"/>
    <xf numFmtId="0" fontId="10" fillId="2" borderId="5" xfId="0" applyFont="1" applyFill="1" applyBorder="1" applyProtection="1">
      <protection locked="0"/>
    </xf>
    <xf numFmtId="44" fontId="12" fillId="0" borderId="24" xfId="1" applyFont="1" applyBorder="1" applyProtection="1"/>
    <xf numFmtId="0" fontId="12" fillId="0" borderId="1" xfId="0" applyFont="1" applyBorder="1" applyProtection="1">
      <protection locked="0"/>
    </xf>
    <xf numFmtId="0" fontId="12" fillId="0" borderId="2" xfId="0" applyFont="1" applyBorder="1"/>
    <xf numFmtId="0" fontId="12" fillId="0" borderId="3" xfId="0" applyFont="1" applyBorder="1"/>
    <xf numFmtId="0" fontId="12" fillId="0" borderId="20" xfId="0" applyFont="1" applyBorder="1"/>
    <xf numFmtId="0" fontId="12" fillId="0" borderId="1" xfId="0" applyFont="1" applyBorder="1"/>
    <xf numFmtId="0" fontId="12" fillId="0" borderId="0" xfId="0" applyFont="1"/>
    <xf numFmtId="44" fontId="12" fillId="0" borderId="3" xfId="1" applyFont="1" applyBorder="1"/>
    <xf numFmtId="0" fontId="12" fillId="0" borderId="31" xfId="0" applyFont="1" applyBorder="1"/>
    <xf numFmtId="0" fontId="12" fillId="0" borderId="33" xfId="0" applyFont="1" applyBorder="1" applyProtection="1">
      <protection locked="0"/>
    </xf>
    <xf numFmtId="0" fontId="12" fillId="0" borderId="25" xfId="0" applyFont="1" applyBorder="1"/>
    <xf numFmtId="44" fontId="12" fillId="0" borderId="20" xfId="1" applyFont="1" applyBorder="1"/>
    <xf numFmtId="44" fontId="12" fillId="0" borderId="31" xfId="1" applyFont="1" applyBorder="1"/>
    <xf numFmtId="44" fontId="12" fillId="0" borderId="0" xfId="1" applyFont="1" applyBorder="1"/>
    <xf numFmtId="0" fontId="12" fillId="0" borderId="4" xfId="0" applyFont="1" applyBorder="1"/>
    <xf numFmtId="44" fontId="12" fillId="0" borderId="26" xfId="1" applyFont="1" applyBorder="1"/>
    <xf numFmtId="0" fontId="12" fillId="0" borderId="29" xfId="0" applyFont="1" applyBorder="1"/>
    <xf numFmtId="44" fontId="12" fillId="0" borderId="30" xfId="1" applyFont="1" applyBorder="1"/>
    <xf numFmtId="0" fontId="12" fillId="0" borderId="34" xfId="0" applyFont="1" applyBorder="1" applyProtection="1">
      <protection locked="0"/>
    </xf>
    <xf numFmtId="44" fontId="12" fillId="0" borderId="2" xfId="1" applyFont="1" applyBorder="1"/>
    <xf numFmtId="44" fontId="12" fillId="0" borderId="1" xfId="1" applyFont="1" applyBorder="1"/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44" fontId="8" fillId="0" borderId="0" xfId="1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2" fillId="0" borderId="35" xfId="0" applyFont="1" applyBorder="1"/>
    <xf numFmtId="0" fontId="12" fillId="0" borderId="2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44" fontId="12" fillId="0" borderId="29" xfId="1" applyFont="1" applyBorder="1"/>
    <xf numFmtId="0" fontId="12" fillId="0" borderId="30" xfId="0" applyFont="1" applyBorder="1"/>
    <xf numFmtId="0" fontId="10" fillId="3" borderId="37" xfId="0" applyFont="1" applyFill="1" applyBorder="1" applyProtection="1">
      <protection locked="0"/>
    </xf>
    <xf numFmtId="0" fontId="15" fillId="0" borderId="0" xfId="0" applyFont="1" applyAlignment="1">
      <alignment horizontal="center"/>
    </xf>
    <xf numFmtId="164" fontId="12" fillId="0" borderId="30" xfId="0" applyNumberFormat="1" applyFont="1" applyBorder="1"/>
    <xf numFmtId="164" fontId="12" fillId="0" borderId="3" xfId="0" applyNumberFormat="1" applyFont="1" applyBorder="1"/>
    <xf numFmtId="164" fontId="12" fillId="0" borderId="20" xfId="0" applyNumberFormat="1" applyFont="1" applyBorder="1"/>
    <xf numFmtId="164" fontId="12" fillId="0" borderId="31" xfId="0" applyNumberFormat="1" applyFont="1" applyBorder="1"/>
    <xf numFmtId="164" fontId="12" fillId="0" borderId="23" xfId="0" applyNumberFormat="1" applyFont="1" applyBorder="1"/>
    <xf numFmtId="0" fontId="1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0" fillId="0" borderId="1" xfId="0" applyBorder="1"/>
    <xf numFmtId="0" fontId="10" fillId="3" borderId="6" xfId="0" applyFont="1" applyFill="1" applyBorder="1" applyProtection="1">
      <protection locked="0"/>
    </xf>
    <xf numFmtId="0" fontId="0" fillId="0" borderId="26" xfId="0" applyBorder="1"/>
    <xf numFmtId="0" fontId="12" fillId="0" borderId="40" xfId="0" applyFont="1" applyBorder="1" applyProtection="1">
      <protection locked="0"/>
    </xf>
    <xf numFmtId="0" fontId="12" fillId="0" borderId="39" xfId="0" applyFont="1" applyBorder="1" applyProtection="1">
      <protection locked="0"/>
    </xf>
    <xf numFmtId="44" fontId="12" fillId="0" borderId="4" xfId="1" applyFont="1" applyBorder="1"/>
    <xf numFmtId="0" fontId="12" fillId="0" borderId="41" xfId="0" applyFont="1" applyBorder="1" applyProtection="1"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left"/>
      <protection locked="0"/>
    </xf>
    <xf numFmtId="0" fontId="11" fillId="4" borderId="3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44" fontId="12" fillId="0" borderId="42" xfId="1" applyFont="1" applyBorder="1" applyProtection="1"/>
    <xf numFmtId="0" fontId="12" fillId="0" borderId="26" xfId="0" applyFont="1" applyBorder="1" applyAlignment="1">
      <alignment horizontal="center"/>
    </xf>
    <xf numFmtId="44" fontId="17" fillId="0" borderId="0" xfId="1" applyFont="1" applyBorder="1" applyAlignment="1">
      <alignment horizontal="left" vertical="center"/>
    </xf>
    <xf numFmtId="44" fontId="18" fillId="0" borderId="0" xfId="1" applyFont="1" applyBorder="1" applyAlignment="1">
      <alignment horizontal="left" vertical="center"/>
    </xf>
    <xf numFmtId="0" fontId="5" fillId="0" borderId="10" xfId="0" applyFont="1" applyBorder="1"/>
    <xf numFmtId="0" fontId="1" fillId="0" borderId="15" xfId="0" applyFont="1" applyBorder="1" applyAlignment="1">
      <alignment vertical="top" wrapText="1"/>
    </xf>
    <xf numFmtId="0" fontId="5" fillId="0" borderId="41" xfId="0" applyFont="1" applyBorder="1"/>
    <xf numFmtId="0" fontId="6" fillId="0" borderId="0" xfId="0" applyFont="1" applyAlignment="1">
      <alignment horizontal="right"/>
    </xf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/>
    <xf numFmtId="0" fontId="0" fillId="0" borderId="5" xfId="0" applyBorder="1"/>
    <xf numFmtId="0" fontId="5" fillId="0" borderId="9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1" fillId="0" borderId="0" xfId="0" applyFont="1" applyAlignment="1">
      <alignment vertical="top" wrapText="1"/>
    </xf>
    <xf numFmtId="0" fontId="5" fillId="0" borderId="47" xfId="0" applyFont="1" applyBorder="1"/>
    <xf numFmtId="0" fontId="5" fillId="0" borderId="50" xfId="0" applyFont="1" applyBorder="1"/>
    <xf numFmtId="49" fontId="6" fillId="0" borderId="5" xfId="0" applyNumberFormat="1" applyFont="1" applyBorder="1" applyAlignment="1">
      <alignment horizontal="center"/>
    </xf>
    <xf numFmtId="9" fontId="22" fillId="0" borderId="5" xfId="0" applyNumberFormat="1" applyFont="1" applyBorder="1" applyAlignment="1">
      <alignment vertical="center"/>
    </xf>
    <xf numFmtId="0" fontId="5" fillId="2" borderId="51" xfId="0" applyFont="1" applyFill="1" applyBorder="1"/>
    <xf numFmtId="0" fontId="10" fillId="2" borderId="52" xfId="0" applyFont="1" applyFill="1" applyBorder="1"/>
    <xf numFmtId="0" fontId="12" fillId="0" borderId="53" xfId="0" applyFont="1" applyBorder="1" applyProtection="1">
      <protection locked="0"/>
    </xf>
    <xf numFmtId="0" fontId="11" fillId="0" borderId="48" xfId="0" applyFont="1" applyBorder="1" applyAlignment="1">
      <alignment horizontal="right"/>
    </xf>
    <xf numFmtId="0" fontId="10" fillId="2" borderId="54" xfId="0" applyFont="1" applyFill="1" applyBorder="1"/>
    <xf numFmtId="0" fontId="5" fillId="0" borderId="16" xfId="0" applyFont="1" applyBorder="1" applyAlignment="1">
      <alignment horizontal="center"/>
    </xf>
    <xf numFmtId="0" fontId="10" fillId="2" borderId="9" xfId="0" applyFont="1" applyFill="1" applyBorder="1"/>
    <xf numFmtId="0" fontId="10" fillId="2" borderId="5" xfId="0" applyFont="1" applyFill="1" applyBorder="1" applyAlignment="1">
      <alignment horizontal="center"/>
    </xf>
    <xf numFmtId="44" fontId="12" fillId="0" borderId="55" xfId="1" applyFont="1" applyBorder="1" applyProtection="1"/>
    <xf numFmtId="44" fontId="12" fillId="0" borderId="56" xfId="1" applyFont="1" applyBorder="1" applyProtection="1"/>
    <xf numFmtId="0" fontId="0" fillId="0" borderId="33" xfId="0" applyBorder="1"/>
    <xf numFmtId="0" fontId="11" fillId="0" borderId="5" xfId="0" applyFont="1" applyBorder="1" applyProtection="1">
      <protection locked="0"/>
    </xf>
    <xf numFmtId="0" fontId="10" fillId="0" borderId="41" xfId="0" applyFont="1" applyBorder="1"/>
    <xf numFmtId="0" fontId="6" fillId="0" borderId="57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4" xfId="0" applyFont="1" applyBorder="1"/>
    <xf numFmtId="0" fontId="10" fillId="0" borderId="58" xfId="0" applyFont="1" applyBorder="1"/>
    <xf numFmtId="0" fontId="11" fillId="0" borderId="36" xfId="0" applyFont="1" applyBorder="1"/>
    <xf numFmtId="0" fontId="12" fillId="0" borderId="49" xfId="0" applyFont="1" applyBorder="1"/>
    <xf numFmtId="44" fontId="20" fillId="5" borderId="0" xfId="0" applyNumberFormat="1" applyFont="1" applyFill="1"/>
    <xf numFmtId="0" fontId="20" fillId="5" borderId="0" xfId="0" applyFont="1" applyFill="1"/>
    <xf numFmtId="0" fontId="25" fillId="0" borderId="5" xfId="0" applyFont="1" applyBorder="1"/>
    <xf numFmtId="0" fontId="11" fillId="0" borderId="15" xfId="0" applyFont="1" applyBorder="1" applyAlignment="1">
      <alignment horizontal="left"/>
    </xf>
    <xf numFmtId="0" fontId="10" fillId="2" borderId="9" xfId="0" applyFont="1" applyFill="1" applyBorder="1" applyAlignment="1">
      <alignment horizontal="center"/>
    </xf>
    <xf numFmtId="44" fontId="10" fillId="2" borderId="9" xfId="1" applyFont="1" applyFill="1" applyBorder="1" applyProtection="1"/>
    <xf numFmtId="0" fontId="11" fillId="2" borderId="14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left"/>
    </xf>
    <xf numFmtId="44" fontId="12" fillId="0" borderId="23" xfId="1" applyFont="1" applyBorder="1" applyProtection="1"/>
    <xf numFmtId="44" fontId="24" fillId="0" borderId="43" xfId="1" applyFont="1" applyBorder="1" applyAlignment="1" applyProtection="1">
      <alignment vertical="center"/>
    </xf>
    <xf numFmtId="0" fontId="11" fillId="0" borderId="42" xfId="0" applyFont="1" applyBorder="1" applyAlignment="1">
      <alignment horizontal="left"/>
    </xf>
    <xf numFmtId="0" fontId="0" fillId="0" borderId="2" xfId="0" applyBorder="1"/>
    <xf numFmtId="0" fontId="11" fillId="0" borderId="32" xfId="0" applyFont="1" applyBorder="1" applyAlignment="1">
      <alignment horizontal="right"/>
    </xf>
    <xf numFmtId="0" fontId="11" fillId="0" borderId="29" xfId="0" applyFont="1" applyBorder="1" applyAlignment="1">
      <alignment horizontal="left"/>
    </xf>
    <xf numFmtId="0" fontId="12" fillId="0" borderId="9" xfId="0" applyFont="1" applyBorder="1"/>
    <xf numFmtId="49" fontId="11" fillId="0" borderId="42" xfId="0" applyNumberFormat="1" applyFont="1" applyBorder="1" applyAlignment="1">
      <alignment horizontal="left"/>
    </xf>
    <xf numFmtId="39" fontId="11" fillId="0" borderId="6" xfId="1" applyNumberFormat="1" applyFont="1" applyBorder="1" applyAlignment="1" applyProtection="1">
      <alignment horizontal="center"/>
    </xf>
    <xf numFmtId="0" fontId="11" fillId="0" borderId="1" xfId="0" applyFont="1" applyBorder="1"/>
    <xf numFmtId="0" fontId="26" fillId="0" borderId="1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9" fontId="23" fillId="0" borderId="0" xfId="1" applyNumberFormat="1" applyFont="1" applyBorder="1" applyAlignment="1">
      <alignment horizontal="center" vertical="center"/>
    </xf>
    <xf numFmtId="44" fontId="23" fillId="0" borderId="0" xfId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166" fontId="5" fillId="0" borderId="13" xfId="0" applyNumberFormat="1" applyFont="1" applyBorder="1" applyAlignment="1">
      <alignment horizontal="center"/>
    </xf>
    <xf numFmtId="166" fontId="5" fillId="0" borderId="14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4" fontId="8" fillId="0" borderId="10" xfId="1" applyFont="1" applyBorder="1" applyAlignment="1" applyProtection="1">
      <alignment horizontal="right" vertical="center"/>
    </xf>
    <xf numFmtId="44" fontId="8" fillId="0" borderId="11" xfId="1" applyFont="1" applyBorder="1" applyAlignment="1" applyProtection="1">
      <alignment horizontal="right" vertical="center"/>
    </xf>
    <xf numFmtId="44" fontId="8" fillId="0" borderId="6" xfId="1" applyFont="1" applyBorder="1" applyAlignment="1" applyProtection="1">
      <alignment horizontal="right" vertical="center"/>
    </xf>
    <xf numFmtId="44" fontId="8" fillId="0" borderId="8" xfId="1" applyFont="1" applyBorder="1" applyAlignment="1" applyProtection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19" fillId="0" borderId="10" xfId="1" applyFont="1" applyBorder="1" applyAlignment="1">
      <alignment horizontal="center"/>
    </xf>
    <xf numFmtId="44" fontId="19" fillId="0" borderId="15" xfId="1" applyFont="1" applyBorder="1" applyAlignment="1">
      <alignment horizontal="center"/>
    </xf>
    <xf numFmtId="44" fontId="19" fillId="0" borderId="11" xfId="1" applyFont="1" applyBorder="1" applyAlignment="1">
      <alignment horizontal="center"/>
    </xf>
    <xf numFmtId="44" fontId="19" fillId="0" borderId="6" xfId="1" applyFont="1" applyBorder="1" applyAlignment="1">
      <alignment horizontal="center"/>
    </xf>
    <xf numFmtId="44" fontId="19" fillId="0" borderId="7" xfId="1" applyFont="1" applyBorder="1" applyAlignment="1">
      <alignment horizontal="center"/>
    </xf>
    <xf numFmtId="44" fontId="19" fillId="0" borderId="8" xfId="1" applyFont="1" applyBorder="1" applyAlignment="1">
      <alignment horizontal="center"/>
    </xf>
    <xf numFmtId="44" fontId="8" fillId="0" borderId="10" xfId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44" fontId="8" fillId="0" borderId="6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9C02-9BAA-4B8C-B677-5C301E20FA90}">
  <sheetPr>
    <pageSetUpPr fitToPage="1"/>
  </sheetPr>
  <dimension ref="A1:U81"/>
  <sheetViews>
    <sheetView showZeros="0" tabSelected="1" topLeftCell="A7" zoomScale="70" zoomScaleNormal="70" zoomScaleSheetLayoutView="55" workbookViewId="0">
      <selection activeCell="D16" sqref="D16:F16"/>
    </sheetView>
  </sheetViews>
  <sheetFormatPr defaultRowHeight="14.4" x14ac:dyDescent="0.3"/>
  <cols>
    <col min="1" max="1" width="2.77734375" customWidth="1"/>
    <col min="2" max="2" width="11.33203125" customWidth="1"/>
    <col min="3" max="3" width="5.109375" customWidth="1"/>
    <col min="4" max="4" width="13.88671875" customWidth="1"/>
    <col min="5" max="5" width="48.21875" customWidth="1"/>
    <col min="6" max="6" width="13.77734375" customWidth="1"/>
    <col min="7" max="7" width="14.21875" customWidth="1"/>
    <col min="8" max="8" width="9.6640625" customWidth="1"/>
    <col min="9" max="9" width="7.88671875" customWidth="1"/>
    <col min="12" max="12" width="43.109375" customWidth="1"/>
    <col min="13" max="13" width="14.109375" customWidth="1"/>
    <col min="14" max="14" width="14.77734375" customWidth="1"/>
    <col min="15" max="15" width="8.6640625" customWidth="1"/>
    <col min="16" max="16" width="1.33203125" hidden="1" customWidth="1"/>
    <col min="23" max="23" width="49.88671875" bestFit="1" customWidth="1"/>
    <col min="25" max="25" width="11.77734375" bestFit="1" customWidth="1"/>
  </cols>
  <sheetData>
    <row r="1" spans="1:21" ht="18" x14ac:dyDescent="0.35">
      <c r="A1" s="3"/>
      <c r="B1" s="83"/>
      <c r="C1" s="7"/>
      <c r="D1" s="84"/>
      <c r="E1" s="147" t="s">
        <v>0</v>
      </c>
      <c r="F1" s="148"/>
      <c r="G1" s="148"/>
      <c r="H1" s="148"/>
      <c r="I1" s="148"/>
      <c r="J1" s="148"/>
      <c r="K1" s="148"/>
      <c r="L1" s="148"/>
      <c r="M1" s="84"/>
      <c r="N1" s="84"/>
      <c r="O1" s="8"/>
      <c r="P1" s="1"/>
    </row>
    <row r="2" spans="1:21" ht="18" x14ac:dyDescent="0.35">
      <c r="A2" s="3"/>
      <c r="B2" s="9"/>
      <c r="C2" s="101"/>
      <c r="D2" s="101"/>
      <c r="E2" s="149"/>
      <c r="F2" s="149"/>
      <c r="G2" s="149"/>
      <c r="H2" s="149"/>
      <c r="I2" s="149"/>
      <c r="J2" s="149"/>
      <c r="K2" s="149"/>
      <c r="L2" s="149"/>
      <c r="M2" s="101"/>
      <c r="N2" s="101"/>
      <c r="O2" s="10"/>
      <c r="P2" s="1"/>
    </row>
    <row r="3" spans="1:21" ht="18.600000000000001" thickBot="1" x14ac:dyDescent="0.4">
      <c r="A3" s="3"/>
      <c r="B3" s="103"/>
      <c r="C3" s="150" t="s">
        <v>136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  <c r="O3" s="10"/>
      <c r="P3" s="1"/>
    </row>
    <row r="4" spans="1:21" ht="21.6" thickBot="1" x14ac:dyDescent="0.45">
      <c r="A4" s="3"/>
      <c r="B4" s="85"/>
      <c r="C4" s="127" t="s">
        <v>1</v>
      </c>
      <c r="D4" s="6"/>
      <c r="E4" s="153"/>
      <c r="F4" s="154"/>
      <c r="G4" s="155"/>
      <c r="H4" s="128" t="s">
        <v>2</v>
      </c>
      <c r="I4" s="156"/>
      <c r="J4" s="157"/>
      <c r="K4" s="158"/>
      <c r="L4" s="143" t="s">
        <v>137</v>
      </c>
      <c r="M4" s="7"/>
      <c r="N4" s="102"/>
      <c r="O4" s="10"/>
      <c r="P4" s="1"/>
    </row>
    <row r="5" spans="1:21" ht="18.600000000000001" thickBot="1" x14ac:dyDescent="0.4">
      <c r="A5" s="3"/>
      <c r="B5" s="9"/>
      <c r="C5" s="9"/>
      <c r="D5" s="4"/>
      <c r="E5" s="4"/>
      <c r="F5" s="4"/>
      <c r="G5" s="4"/>
      <c r="H5" s="86"/>
      <c r="I5" s="4"/>
      <c r="J5" s="4"/>
      <c r="K5" s="4"/>
      <c r="L5" s="4"/>
      <c r="M5" s="4"/>
      <c r="N5" s="5"/>
      <c r="O5" s="10"/>
      <c r="P5" s="1"/>
    </row>
    <row r="6" spans="1:21" ht="21.6" thickBot="1" x14ac:dyDescent="0.45">
      <c r="A6" s="3"/>
      <c r="B6" s="85"/>
      <c r="C6" s="127" t="s">
        <v>3</v>
      </c>
      <c r="D6" s="94"/>
      <c r="E6" s="153"/>
      <c r="F6" s="154"/>
      <c r="G6" s="155"/>
      <c r="H6" s="94" t="s">
        <v>4</v>
      </c>
      <c r="I6" s="159"/>
      <c r="J6" s="160"/>
      <c r="K6" s="161"/>
      <c r="L6" s="4"/>
      <c r="M6" s="4"/>
      <c r="N6" s="5"/>
      <c r="O6" s="10"/>
      <c r="P6" s="1"/>
    </row>
    <row r="7" spans="1:21" ht="18.600000000000001" thickBot="1" x14ac:dyDescent="0.4">
      <c r="A7" s="3"/>
      <c r="B7" s="9"/>
      <c r="C7" s="168" t="s">
        <v>5</v>
      </c>
      <c r="D7" s="169"/>
      <c r="E7" s="169"/>
      <c r="F7" s="169"/>
      <c r="G7" s="169"/>
      <c r="H7" s="169"/>
      <c r="I7" s="170"/>
      <c r="J7" s="170"/>
      <c r="K7" s="170"/>
      <c r="L7" s="170"/>
      <c r="M7" s="170"/>
      <c r="N7" s="171"/>
      <c r="O7" s="10"/>
      <c r="P7" s="1"/>
    </row>
    <row r="8" spans="1:21" ht="18.600000000000001" thickBot="1" x14ac:dyDescent="0.4">
      <c r="A8" s="3"/>
      <c r="B8" s="9"/>
      <c r="C8" s="11" t="s">
        <v>6</v>
      </c>
      <c r="D8" s="172" t="s">
        <v>7</v>
      </c>
      <c r="E8" s="173"/>
      <c r="F8" s="12" t="s">
        <v>8</v>
      </c>
      <c r="G8" s="13" t="s">
        <v>9</v>
      </c>
      <c r="H8" s="106"/>
      <c r="I8" s="111" t="s">
        <v>6</v>
      </c>
      <c r="J8" s="172" t="s">
        <v>7</v>
      </c>
      <c r="K8" s="154"/>
      <c r="L8" s="173"/>
      <c r="M8" s="12" t="s">
        <v>8</v>
      </c>
      <c r="N8" s="14" t="s">
        <v>9</v>
      </c>
      <c r="O8" s="10"/>
      <c r="P8" s="1"/>
    </row>
    <row r="9" spans="1:21" ht="21" x14ac:dyDescent="0.4">
      <c r="A9" s="3"/>
      <c r="B9" s="9"/>
      <c r="C9" s="17"/>
      <c r="D9" s="87" t="s">
        <v>10</v>
      </c>
      <c r="E9" s="87"/>
      <c r="F9" s="88"/>
      <c r="G9" s="88"/>
      <c r="H9" s="107"/>
      <c r="I9" s="21"/>
      <c r="J9" s="87" t="s">
        <v>121</v>
      </c>
      <c r="K9" s="87"/>
      <c r="L9" s="89"/>
      <c r="M9" s="90"/>
      <c r="N9" s="112"/>
      <c r="O9" s="10"/>
      <c r="P9" s="1"/>
    </row>
    <row r="10" spans="1:21" ht="19.5" customHeight="1" x14ac:dyDescent="0.4">
      <c r="A10" s="3"/>
      <c r="B10" s="9"/>
      <c r="C10" s="18"/>
      <c r="D10" s="19" t="s">
        <v>12</v>
      </c>
      <c r="E10" s="19"/>
      <c r="F10" s="20">
        <v>13.6</v>
      </c>
      <c r="G10" s="133">
        <f t="shared" ref="G10:G32" si="0">C10*F10</f>
        <v>0</v>
      </c>
      <c r="H10" s="107"/>
      <c r="I10" s="18"/>
      <c r="J10" s="18" t="s">
        <v>129</v>
      </c>
      <c r="K10" s="19"/>
      <c r="M10" s="20">
        <v>0.25</v>
      </c>
      <c r="N10" s="22">
        <f>I10*M10</f>
        <v>0</v>
      </c>
      <c r="O10" s="10"/>
      <c r="P10" s="1"/>
    </row>
    <row r="11" spans="1:21" ht="21" x14ac:dyDescent="0.4">
      <c r="A11" s="3"/>
      <c r="B11" s="9"/>
      <c r="C11" s="18"/>
      <c r="D11" s="18" t="s">
        <v>16</v>
      </c>
      <c r="E11" s="19"/>
      <c r="F11" s="20">
        <v>13.6</v>
      </c>
      <c r="G11" s="133">
        <f t="shared" si="0"/>
        <v>0</v>
      </c>
      <c r="H11" s="107"/>
      <c r="I11" s="18"/>
      <c r="J11" s="18" t="s">
        <v>82</v>
      </c>
      <c r="K11" s="19"/>
      <c r="M11" s="20">
        <v>0.33</v>
      </c>
      <c r="N11" s="22">
        <f t="shared" ref="N11:N27" si="1">I11*M11</f>
        <v>0</v>
      </c>
      <c r="O11" s="10"/>
      <c r="P11" s="1"/>
    </row>
    <row r="12" spans="1:21" ht="21" x14ac:dyDescent="0.4">
      <c r="A12" s="3"/>
      <c r="B12" s="9"/>
      <c r="C12" s="18"/>
      <c r="D12" s="18" t="s">
        <v>14</v>
      </c>
      <c r="E12" s="19"/>
      <c r="F12" s="20">
        <v>7</v>
      </c>
      <c r="G12" s="133">
        <f t="shared" si="0"/>
        <v>0</v>
      </c>
      <c r="H12" s="107"/>
      <c r="I12" s="18"/>
      <c r="J12" s="18" t="s">
        <v>84</v>
      </c>
      <c r="K12" s="19"/>
      <c r="M12" s="20">
        <v>0.37</v>
      </c>
      <c r="N12" s="22">
        <f t="shared" si="1"/>
        <v>0</v>
      </c>
      <c r="O12" s="10"/>
      <c r="P12" s="1"/>
      <c r="U12" s="28"/>
    </row>
    <row r="13" spans="1:21" ht="21" x14ac:dyDescent="0.4">
      <c r="A13" s="3"/>
      <c r="B13" s="9"/>
      <c r="C13" s="18"/>
      <c r="D13" s="18" t="s">
        <v>113</v>
      </c>
      <c r="E13" s="19"/>
      <c r="F13" s="20">
        <v>30.86</v>
      </c>
      <c r="G13" s="133">
        <f t="shared" si="0"/>
        <v>0</v>
      </c>
      <c r="H13" s="107"/>
      <c r="I13" s="18"/>
      <c r="J13" s="18" t="s">
        <v>85</v>
      </c>
      <c r="K13" s="19"/>
      <c r="M13" s="20">
        <v>0.25</v>
      </c>
      <c r="N13" s="22">
        <f t="shared" si="1"/>
        <v>0</v>
      </c>
      <c r="O13" s="10"/>
      <c r="P13" s="1"/>
      <c r="U13" s="28"/>
    </row>
    <row r="14" spans="1:21" ht="21" x14ac:dyDescent="0.4">
      <c r="A14" s="3"/>
      <c r="B14" s="9"/>
      <c r="C14" s="18"/>
      <c r="D14" s="18" t="s">
        <v>18</v>
      </c>
      <c r="E14" s="19"/>
      <c r="F14" s="20">
        <v>10.7</v>
      </c>
      <c r="G14" s="133">
        <f t="shared" si="0"/>
        <v>0</v>
      </c>
      <c r="H14" s="107"/>
      <c r="I14" s="18"/>
      <c r="J14" s="40" t="s">
        <v>87</v>
      </c>
      <c r="K14" s="26"/>
      <c r="M14" s="20">
        <v>0.33</v>
      </c>
      <c r="N14" s="22">
        <f t="shared" si="1"/>
        <v>0</v>
      </c>
      <c r="O14" s="10"/>
      <c r="P14" s="1"/>
      <c r="U14" s="28"/>
    </row>
    <row r="15" spans="1:21" ht="21" x14ac:dyDescent="0.4">
      <c r="A15" s="3"/>
      <c r="B15" s="9"/>
      <c r="C15" s="18"/>
      <c r="D15" s="18" t="s">
        <v>20</v>
      </c>
      <c r="E15" s="19"/>
      <c r="F15" s="20">
        <v>10.7</v>
      </c>
      <c r="G15" s="133">
        <f t="shared" si="0"/>
        <v>0</v>
      </c>
      <c r="H15" s="107"/>
      <c r="I15" s="113"/>
      <c r="J15" s="91" t="s">
        <v>11</v>
      </c>
      <c r="K15" s="87"/>
      <c r="L15" s="87"/>
      <c r="M15" s="88"/>
      <c r="N15" s="129">
        <f t="shared" si="1"/>
        <v>0</v>
      </c>
      <c r="O15" s="10"/>
      <c r="P15" s="1"/>
      <c r="U15" s="28"/>
    </row>
    <row r="16" spans="1:21" ht="21" x14ac:dyDescent="0.4">
      <c r="A16" s="3"/>
      <c r="B16" s="9"/>
      <c r="C16" s="18"/>
      <c r="D16" s="18"/>
      <c r="E16" s="19"/>
      <c r="F16" s="20"/>
      <c r="G16" s="133">
        <f t="shared" si="0"/>
        <v>0</v>
      </c>
      <c r="H16" s="107"/>
      <c r="I16" s="31"/>
      <c r="J16" s="40" t="s">
        <v>13</v>
      </c>
      <c r="K16" s="36"/>
      <c r="L16" s="37"/>
      <c r="M16" s="41">
        <v>0.56000000000000005</v>
      </c>
      <c r="N16" s="22">
        <f t="shared" si="1"/>
        <v>0</v>
      </c>
      <c r="O16" s="10"/>
      <c r="P16" s="1"/>
      <c r="U16" s="28"/>
    </row>
    <row r="17" spans="1:21" ht="21" x14ac:dyDescent="0.4">
      <c r="A17" s="3"/>
      <c r="B17" s="9"/>
      <c r="C17" s="18"/>
      <c r="D17" s="18" t="s">
        <v>23</v>
      </c>
      <c r="E17" s="19"/>
      <c r="F17" s="20">
        <v>10.7</v>
      </c>
      <c r="G17" s="133">
        <f t="shared" si="0"/>
        <v>0</v>
      </c>
      <c r="H17" s="107"/>
      <c r="I17" s="31"/>
      <c r="J17" s="40" t="s">
        <v>15</v>
      </c>
      <c r="K17" s="24"/>
      <c r="L17" s="29"/>
      <c r="M17" s="41">
        <v>0.56000000000000005</v>
      </c>
      <c r="N17" s="22">
        <f t="shared" si="1"/>
        <v>0</v>
      </c>
      <c r="O17" s="10"/>
      <c r="P17" s="1"/>
      <c r="U17" s="28"/>
    </row>
    <row r="18" spans="1:21" ht="21" x14ac:dyDescent="0.4">
      <c r="A18" s="3"/>
      <c r="B18" s="9"/>
      <c r="C18" s="18"/>
      <c r="D18" s="18"/>
      <c r="E18" s="19"/>
      <c r="F18" s="20"/>
      <c r="G18" s="133"/>
      <c r="H18" s="107"/>
      <c r="I18" s="31"/>
      <c r="J18" s="40" t="s">
        <v>17</v>
      </c>
      <c r="K18" s="28"/>
      <c r="L18" s="35"/>
      <c r="M18" s="41">
        <v>0.56000000000000005</v>
      </c>
      <c r="N18" s="22">
        <f t="shared" si="1"/>
        <v>0</v>
      </c>
      <c r="O18" s="10"/>
      <c r="P18" s="1"/>
      <c r="U18" s="28"/>
    </row>
    <row r="19" spans="1:21" ht="21" x14ac:dyDescent="0.4">
      <c r="A19" s="3"/>
      <c r="B19" s="9"/>
      <c r="C19" s="18"/>
      <c r="D19" s="18" t="s">
        <v>114</v>
      </c>
      <c r="E19" s="19"/>
      <c r="F19" s="20">
        <v>20.66</v>
      </c>
      <c r="G19" s="133">
        <f t="shared" si="0"/>
        <v>0</v>
      </c>
      <c r="H19" s="107"/>
      <c r="I19" s="31"/>
      <c r="J19" s="40" t="s">
        <v>19</v>
      </c>
      <c r="K19" s="24"/>
      <c r="L19" s="29"/>
      <c r="M19" s="41">
        <v>0.56000000000000005</v>
      </c>
      <c r="N19" s="22">
        <f t="shared" si="1"/>
        <v>0</v>
      </c>
      <c r="O19" s="10"/>
      <c r="P19" s="1"/>
      <c r="U19" s="28"/>
    </row>
    <row r="20" spans="1:21" ht="21" x14ac:dyDescent="0.4">
      <c r="A20" s="3"/>
      <c r="B20" s="9"/>
      <c r="C20" s="18"/>
      <c r="D20" s="18" t="s">
        <v>27</v>
      </c>
      <c r="E20" s="19"/>
      <c r="F20" s="20">
        <v>10.1</v>
      </c>
      <c r="G20" s="133">
        <f t="shared" si="0"/>
        <v>0</v>
      </c>
      <c r="H20" s="107"/>
      <c r="I20" s="18"/>
      <c r="J20" s="40" t="s">
        <v>21</v>
      </c>
      <c r="K20" s="30"/>
      <c r="L20" s="34"/>
      <c r="M20" s="42">
        <v>0.56000000000000005</v>
      </c>
      <c r="N20" s="22">
        <f t="shared" si="1"/>
        <v>0</v>
      </c>
      <c r="O20" s="10"/>
      <c r="P20" s="1"/>
    </row>
    <row r="21" spans="1:21" ht="21" x14ac:dyDescent="0.4">
      <c r="A21" s="3"/>
      <c r="B21" s="9"/>
      <c r="C21" s="18"/>
      <c r="D21" s="18"/>
      <c r="E21" s="19"/>
      <c r="F21" s="20"/>
      <c r="G21" s="133"/>
      <c r="H21" s="107"/>
      <c r="I21" s="18"/>
      <c r="J21" s="40" t="s">
        <v>22</v>
      </c>
      <c r="K21" s="19"/>
      <c r="L21" s="20"/>
      <c r="M21" s="42">
        <v>0.56000000000000005</v>
      </c>
      <c r="N21" s="22">
        <f t="shared" si="1"/>
        <v>0</v>
      </c>
      <c r="O21" s="10"/>
      <c r="P21" s="1"/>
    </row>
    <row r="22" spans="1:21" ht="21" x14ac:dyDescent="0.4">
      <c r="A22" s="3"/>
      <c r="B22" s="9"/>
      <c r="C22" s="18"/>
      <c r="D22" s="18" t="s">
        <v>29</v>
      </c>
      <c r="E22" s="19"/>
      <c r="F22" s="20">
        <v>9.8000000000000007</v>
      </c>
      <c r="G22" s="133">
        <f t="shared" si="0"/>
        <v>0</v>
      </c>
      <c r="H22" s="107"/>
      <c r="I22" s="18"/>
      <c r="J22" s="40" t="s">
        <v>24</v>
      </c>
      <c r="K22" s="19"/>
      <c r="L22" s="20"/>
      <c r="M22" s="42">
        <v>0.56000000000000005</v>
      </c>
      <c r="N22" s="22">
        <f t="shared" si="1"/>
        <v>0</v>
      </c>
      <c r="O22" s="10"/>
      <c r="P22" s="1"/>
    </row>
    <row r="23" spans="1:21" ht="21" x14ac:dyDescent="0.4">
      <c r="A23" s="3"/>
      <c r="B23" s="9"/>
      <c r="C23" s="18"/>
      <c r="D23" s="18"/>
      <c r="E23" s="19"/>
      <c r="F23" s="20"/>
      <c r="G23" s="133">
        <f t="shared" si="0"/>
        <v>0</v>
      </c>
      <c r="H23" s="107"/>
      <c r="I23" s="18"/>
      <c r="J23" s="40" t="s">
        <v>25</v>
      </c>
      <c r="K23" s="19"/>
      <c r="L23" s="20"/>
      <c r="M23" s="42">
        <v>0.56000000000000005</v>
      </c>
      <c r="N23" s="22">
        <f t="shared" si="1"/>
        <v>0</v>
      </c>
      <c r="O23" s="10"/>
      <c r="P23" s="1"/>
    </row>
    <row r="24" spans="1:21" ht="21" x14ac:dyDescent="0.4">
      <c r="A24" s="3"/>
      <c r="B24" s="9"/>
      <c r="C24" s="18"/>
      <c r="D24" s="18" t="s">
        <v>31</v>
      </c>
      <c r="E24" s="19"/>
      <c r="F24" s="20">
        <v>2.15</v>
      </c>
      <c r="G24" s="133">
        <f t="shared" si="0"/>
        <v>0</v>
      </c>
      <c r="H24" s="107"/>
      <c r="I24" s="18"/>
      <c r="J24" s="40" t="s">
        <v>26</v>
      </c>
      <c r="K24" s="26"/>
      <c r="L24" s="33"/>
      <c r="M24" s="42">
        <v>0.56000000000000005</v>
      </c>
      <c r="N24" s="22">
        <f t="shared" si="1"/>
        <v>0</v>
      </c>
      <c r="O24" s="10"/>
      <c r="P24" s="1"/>
    </row>
    <row r="25" spans="1:21" ht="21" x14ac:dyDescent="0.4">
      <c r="A25" s="3"/>
      <c r="B25" s="9"/>
      <c r="C25" s="18"/>
      <c r="D25" s="18" t="s">
        <v>32</v>
      </c>
      <c r="E25" s="19"/>
      <c r="F25" s="20">
        <v>11.6</v>
      </c>
      <c r="G25" s="133">
        <f t="shared" si="0"/>
        <v>0</v>
      </c>
      <c r="H25" s="107"/>
      <c r="I25" s="18"/>
      <c r="J25" s="40" t="s">
        <v>106</v>
      </c>
      <c r="K25" s="19"/>
      <c r="L25" s="20"/>
      <c r="M25" s="42">
        <v>3</v>
      </c>
      <c r="N25" s="22">
        <f t="shared" si="1"/>
        <v>0</v>
      </c>
      <c r="O25" s="10"/>
      <c r="P25" s="1"/>
    </row>
    <row r="26" spans="1:21" ht="21" x14ac:dyDescent="0.4">
      <c r="A26" s="3"/>
      <c r="B26" s="9"/>
      <c r="C26" s="18"/>
      <c r="D26" s="18"/>
      <c r="E26" s="19"/>
      <c r="F26" s="20"/>
      <c r="G26" s="133">
        <f t="shared" si="0"/>
        <v>0</v>
      </c>
      <c r="H26" s="107"/>
      <c r="I26" s="18"/>
      <c r="J26" s="40" t="s">
        <v>107</v>
      </c>
      <c r="K26" s="27"/>
      <c r="L26" s="56"/>
      <c r="M26" s="42">
        <v>3</v>
      </c>
      <c r="N26" s="22">
        <f t="shared" si="1"/>
        <v>0</v>
      </c>
      <c r="O26" s="10"/>
      <c r="P26" s="1"/>
    </row>
    <row r="27" spans="1:21" ht="21" x14ac:dyDescent="0.4">
      <c r="A27" s="3"/>
      <c r="B27" s="9"/>
      <c r="C27" s="18"/>
      <c r="D27" s="18" t="s">
        <v>33</v>
      </c>
      <c r="E27" s="19"/>
      <c r="F27" s="20">
        <v>13.05</v>
      </c>
      <c r="G27" s="133">
        <f t="shared" si="0"/>
        <v>0</v>
      </c>
      <c r="H27" s="107"/>
      <c r="I27" s="31"/>
      <c r="J27" s="40" t="s">
        <v>112</v>
      </c>
      <c r="K27" s="28"/>
      <c r="L27" s="39"/>
      <c r="M27" s="42">
        <v>0.28000000000000003</v>
      </c>
      <c r="N27" s="22">
        <f t="shared" si="1"/>
        <v>0</v>
      </c>
      <c r="O27" s="10"/>
      <c r="P27" s="1"/>
    </row>
    <row r="28" spans="1:21" ht="21" x14ac:dyDescent="0.4">
      <c r="A28" s="3"/>
      <c r="B28" s="9"/>
      <c r="C28" s="18"/>
      <c r="D28" s="18"/>
      <c r="E28" s="19"/>
      <c r="F28" s="20"/>
      <c r="G28" s="133">
        <f t="shared" si="0"/>
        <v>0</v>
      </c>
      <c r="H28" s="107"/>
      <c r="I28" s="21"/>
      <c r="J28" s="91" t="s">
        <v>28</v>
      </c>
      <c r="K28" s="87"/>
      <c r="L28" s="87"/>
      <c r="M28" s="88"/>
      <c r="N28" s="130"/>
      <c r="O28" s="10"/>
      <c r="P28" s="1"/>
    </row>
    <row r="29" spans="1:21" ht="21" x14ac:dyDescent="0.4">
      <c r="A29" s="3"/>
      <c r="B29" s="9"/>
      <c r="C29" s="18"/>
      <c r="D29" s="18" t="s">
        <v>115</v>
      </c>
      <c r="E29" s="19"/>
      <c r="F29" s="20">
        <v>15</v>
      </c>
      <c r="G29" s="133">
        <f t="shared" si="0"/>
        <v>0</v>
      </c>
      <c r="H29" s="107"/>
      <c r="I29" s="31"/>
      <c r="J29" s="40" t="s">
        <v>90</v>
      </c>
      <c r="K29" s="24"/>
      <c r="L29" s="29"/>
      <c r="M29" s="41">
        <v>3.8</v>
      </c>
      <c r="N29" s="22">
        <f t="shared" ref="N29:N44" si="2">I29*M29</f>
        <v>0</v>
      </c>
      <c r="O29" s="10"/>
      <c r="P29" s="1"/>
    </row>
    <row r="30" spans="1:21" ht="21" x14ac:dyDescent="0.4">
      <c r="A30" s="3"/>
      <c r="B30" s="92"/>
      <c r="C30" s="18"/>
      <c r="D30" s="18"/>
      <c r="E30" s="19"/>
      <c r="F30" s="20"/>
      <c r="G30" s="133">
        <f t="shared" si="0"/>
        <v>0</v>
      </c>
      <c r="H30" s="107"/>
      <c r="I30" s="31"/>
      <c r="J30" s="40" t="s">
        <v>30</v>
      </c>
      <c r="K30" s="24"/>
      <c r="L30" s="29"/>
      <c r="M30" s="41">
        <v>3.8</v>
      </c>
      <c r="N30" s="22">
        <f t="shared" si="2"/>
        <v>0</v>
      </c>
      <c r="O30" s="93"/>
      <c r="P30" s="1"/>
    </row>
    <row r="31" spans="1:21" ht="21" x14ac:dyDescent="0.4">
      <c r="A31" s="3"/>
      <c r="B31" s="9"/>
      <c r="C31" s="18"/>
      <c r="D31" s="18" t="s">
        <v>120</v>
      </c>
      <c r="E31" s="19"/>
      <c r="F31" s="20">
        <v>13</v>
      </c>
      <c r="G31" s="133">
        <f t="shared" si="0"/>
        <v>0</v>
      </c>
      <c r="H31" s="107"/>
      <c r="I31" s="31"/>
      <c r="J31" s="40" t="s">
        <v>91</v>
      </c>
      <c r="K31" s="24"/>
      <c r="L31" s="29"/>
      <c r="M31" s="41">
        <v>3.8</v>
      </c>
      <c r="N31" s="22">
        <f t="shared" si="2"/>
        <v>0</v>
      </c>
      <c r="O31" s="10"/>
      <c r="P31" s="1"/>
    </row>
    <row r="32" spans="1:21" ht="21" x14ac:dyDescent="0.4">
      <c r="A32" s="3"/>
      <c r="B32" s="9"/>
      <c r="C32" s="18"/>
      <c r="D32" s="18"/>
      <c r="E32" s="19"/>
      <c r="F32" s="20"/>
      <c r="G32" s="133">
        <f t="shared" si="0"/>
        <v>0</v>
      </c>
      <c r="H32" s="107"/>
      <c r="I32" s="31"/>
      <c r="J32" s="40" t="s">
        <v>92</v>
      </c>
      <c r="K32" s="36"/>
      <c r="L32" s="37"/>
      <c r="M32" s="72">
        <v>3.8</v>
      </c>
      <c r="N32" s="114">
        <f t="shared" si="2"/>
        <v>0</v>
      </c>
      <c r="O32" s="10"/>
      <c r="P32" s="1"/>
    </row>
    <row r="33" spans="1:16" ht="21" x14ac:dyDescent="0.4">
      <c r="A33" s="3"/>
      <c r="B33" s="9"/>
      <c r="C33" s="21"/>
      <c r="D33" s="87" t="s">
        <v>34</v>
      </c>
      <c r="E33" s="87"/>
      <c r="F33" s="89"/>
      <c r="G33" s="90"/>
      <c r="H33" s="107"/>
      <c r="I33" s="31"/>
      <c r="J33" s="40" t="s">
        <v>93</v>
      </c>
      <c r="K33" s="24"/>
      <c r="L33" s="29"/>
      <c r="M33" s="41">
        <v>3.8</v>
      </c>
      <c r="N33" s="22">
        <f t="shared" si="2"/>
        <v>0</v>
      </c>
      <c r="O33" s="10"/>
      <c r="P33" s="1"/>
    </row>
    <row r="34" spans="1:16" ht="21" x14ac:dyDescent="0.4">
      <c r="A34" s="3"/>
      <c r="B34" s="9"/>
      <c r="C34" s="18"/>
      <c r="D34" s="18" t="s">
        <v>35</v>
      </c>
      <c r="E34" s="19"/>
      <c r="F34" s="20">
        <v>1</v>
      </c>
      <c r="G34" s="133">
        <f>C34*F34</f>
        <v>0</v>
      </c>
      <c r="H34" s="107"/>
      <c r="I34" s="31"/>
      <c r="J34" s="73" t="s">
        <v>94</v>
      </c>
      <c r="K34" s="38"/>
      <c r="L34" s="39"/>
      <c r="M34" s="72">
        <v>3.8</v>
      </c>
      <c r="N34" s="115">
        <f t="shared" si="2"/>
        <v>0</v>
      </c>
      <c r="O34" s="10"/>
      <c r="P34" s="1"/>
    </row>
    <row r="35" spans="1:16" ht="21" x14ac:dyDescent="0.4">
      <c r="A35" s="3"/>
      <c r="B35" s="9"/>
      <c r="C35" s="18"/>
      <c r="D35" s="18" t="s">
        <v>36</v>
      </c>
      <c r="E35" s="19"/>
      <c r="F35" s="20">
        <v>3.4</v>
      </c>
      <c r="G35" s="133">
        <f t="shared" ref="G35:G41" si="3">C35*F35</f>
        <v>0</v>
      </c>
      <c r="H35" s="107"/>
      <c r="I35" s="31"/>
      <c r="J35" s="40" t="s">
        <v>95</v>
      </c>
      <c r="K35" s="24"/>
      <c r="L35" s="29"/>
      <c r="M35" s="72">
        <v>3.8</v>
      </c>
      <c r="N35" s="22">
        <f t="shared" si="2"/>
        <v>0</v>
      </c>
      <c r="O35" s="10"/>
      <c r="P35" s="1"/>
    </row>
    <row r="36" spans="1:16" ht="21" x14ac:dyDescent="0.4">
      <c r="A36" s="3"/>
      <c r="B36" s="9"/>
      <c r="C36" s="18"/>
      <c r="D36" s="18" t="s">
        <v>37</v>
      </c>
      <c r="E36" s="19"/>
      <c r="F36" s="20">
        <v>0.8</v>
      </c>
      <c r="G36" s="133">
        <f t="shared" si="3"/>
        <v>0</v>
      </c>
      <c r="H36" s="107"/>
      <c r="I36" s="31"/>
      <c r="J36" s="40" t="s">
        <v>96</v>
      </c>
      <c r="K36" s="24"/>
      <c r="L36" s="29"/>
      <c r="M36" s="72">
        <v>3.8</v>
      </c>
      <c r="N36" s="22">
        <f t="shared" si="2"/>
        <v>0</v>
      </c>
      <c r="O36" s="10"/>
      <c r="P36" s="1"/>
    </row>
    <row r="37" spans="1:16" ht="21" x14ac:dyDescent="0.4">
      <c r="A37" s="3"/>
      <c r="B37" s="9"/>
      <c r="C37" s="18"/>
      <c r="D37" s="18" t="s">
        <v>38</v>
      </c>
      <c r="E37" s="19"/>
      <c r="F37" s="20">
        <v>0.8</v>
      </c>
      <c r="G37" s="133">
        <f t="shared" si="3"/>
        <v>0</v>
      </c>
      <c r="H37" s="107"/>
      <c r="I37" s="31"/>
      <c r="J37" s="40" t="s">
        <v>97</v>
      </c>
      <c r="K37" s="24"/>
      <c r="L37" s="29"/>
      <c r="M37" s="72">
        <v>3.8</v>
      </c>
      <c r="N37" s="22">
        <f t="shared" si="2"/>
        <v>0</v>
      </c>
      <c r="O37" s="10"/>
      <c r="P37" s="1"/>
    </row>
    <row r="38" spans="1:16" ht="21" x14ac:dyDescent="0.4">
      <c r="A38" s="3"/>
      <c r="B38" s="9"/>
      <c r="C38" s="18"/>
      <c r="D38" s="18" t="s">
        <v>39</v>
      </c>
      <c r="E38" s="19"/>
      <c r="F38" s="20">
        <v>0.42</v>
      </c>
      <c r="G38" s="133">
        <f t="shared" si="3"/>
        <v>0</v>
      </c>
      <c r="H38" s="107"/>
      <c r="I38" s="31"/>
      <c r="J38" s="40" t="s">
        <v>98</v>
      </c>
      <c r="K38" s="24"/>
      <c r="L38" s="29"/>
      <c r="M38" s="72">
        <v>3.8</v>
      </c>
      <c r="N38" s="22">
        <f t="shared" si="2"/>
        <v>0</v>
      </c>
      <c r="O38" s="10"/>
      <c r="P38" s="1"/>
    </row>
    <row r="39" spans="1:16" ht="21" x14ac:dyDescent="0.4">
      <c r="A39" s="3"/>
      <c r="B39" s="9"/>
      <c r="C39" s="18"/>
      <c r="D39" s="18" t="s">
        <v>40</v>
      </c>
      <c r="E39" s="19"/>
      <c r="F39" s="20">
        <v>0.82</v>
      </c>
      <c r="G39" s="133">
        <f t="shared" si="3"/>
        <v>0</v>
      </c>
      <c r="H39" s="107"/>
      <c r="I39" s="31"/>
      <c r="J39" s="40" t="s">
        <v>99</v>
      </c>
      <c r="K39" s="24"/>
      <c r="L39" s="29"/>
      <c r="M39" s="72">
        <v>3.8</v>
      </c>
      <c r="N39" s="22">
        <f t="shared" si="2"/>
        <v>0</v>
      </c>
      <c r="O39" s="10"/>
      <c r="P39" s="1"/>
    </row>
    <row r="40" spans="1:16" ht="21" x14ac:dyDescent="0.4">
      <c r="A40" s="3"/>
      <c r="B40" s="9"/>
      <c r="C40" s="18"/>
      <c r="D40" s="18" t="s">
        <v>41</v>
      </c>
      <c r="E40" s="19"/>
      <c r="F40" s="20">
        <v>2.2000000000000002</v>
      </c>
      <c r="G40" s="133">
        <f t="shared" si="3"/>
        <v>0</v>
      </c>
      <c r="H40" s="107"/>
      <c r="I40" s="31"/>
      <c r="J40" s="40" t="s">
        <v>100</v>
      </c>
      <c r="K40" s="24"/>
      <c r="L40" s="29"/>
      <c r="M40" s="72">
        <v>3.8</v>
      </c>
      <c r="N40" s="22">
        <f t="shared" si="2"/>
        <v>0</v>
      </c>
      <c r="O40" s="10"/>
      <c r="P40" s="1"/>
    </row>
    <row r="41" spans="1:16" ht="21" x14ac:dyDescent="0.4">
      <c r="A41" s="3"/>
      <c r="B41" s="9"/>
      <c r="C41" s="18"/>
      <c r="D41" s="18" t="s">
        <v>111</v>
      </c>
      <c r="E41" s="19"/>
      <c r="F41" s="20">
        <v>1</v>
      </c>
      <c r="G41" s="133">
        <f t="shared" si="3"/>
        <v>0</v>
      </c>
      <c r="H41" s="107"/>
      <c r="I41" s="31"/>
      <c r="J41" s="40" t="s">
        <v>101</v>
      </c>
      <c r="K41" s="24"/>
      <c r="L41" s="29"/>
      <c r="M41" s="72">
        <v>3.8</v>
      </c>
      <c r="N41" s="22">
        <f t="shared" si="2"/>
        <v>0</v>
      </c>
      <c r="O41" s="10"/>
      <c r="P41" s="1"/>
    </row>
    <row r="42" spans="1:16" ht="21" x14ac:dyDescent="0.4">
      <c r="A42" s="3"/>
      <c r="B42" s="9"/>
      <c r="C42" s="21"/>
      <c r="D42" s="87" t="s">
        <v>42</v>
      </c>
      <c r="E42" s="87"/>
      <c r="F42" s="89"/>
      <c r="G42" s="90"/>
      <c r="H42" s="107"/>
      <c r="I42" s="31"/>
      <c r="J42" s="40" t="s">
        <v>102</v>
      </c>
      <c r="K42" s="24"/>
      <c r="L42" s="29"/>
      <c r="M42" s="72">
        <v>3.8</v>
      </c>
      <c r="N42" s="22">
        <f t="shared" si="2"/>
        <v>0</v>
      </c>
      <c r="O42" s="10"/>
      <c r="P42" s="1"/>
    </row>
    <row r="43" spans="1:16" ht="21" x14ac:dyDescent="0.4">
      <c r="A43" s="3"/>
      <c r="B43" s="9"/>
      <c r="C43" s="18"/>
      <c r="D43" s="18" t="s">
        <v>43</v>
      </c>
      <c r="E43" s="19"/>
      <c r="F43" s="20">
        <v>10.25</v>
      </c>
      <c r="G43" s="133">
        <f>C43*F43</f>
        <v>0</v>
      </c>
      <c r="H43" s="107"/>
      <c r="I43" s="31"/>
      <c r="J43" s="40" t="s">
        <v>103</v>
      </c>
      <c r="K43" s="24"/>
      <c r="L43" s="29"/>
      <c r="M43" s="72">
        <v>3.8</v>
      </c>
      <c r="N43" s="22">
        <f t="shared" si="2"/>
        <v>0</v>
      </c>
      <c r="O43" s="10"/>
      <c r="P43" s="1"/>
    </row>
    <row r="44" spans="1:16" ht="21" x14ac:dyDescent="0.4">
      <c r="A44" s="3"/>
      <c r="B44" s="9"/>
      <c r="C44" s="18"/>
      <c r="D44" s="18" t="s">
        <v>44</v>
      </c>
      <c r="E44" s="19"/>
      <c r="F44" s="20">
        <v>0.65</v>
      </c>
      <c r="G44" s="133">
        <f t="shared" ref="G44:G50" si="4">C44*F44</f>
        <v>0</v>
      </c>
      <c r="H44" s="107"/>
      <c r="I44" s="31"/>
      <c r="J44" s="40" t="s">
        <v>104</v>
      </c>
      <c r="K44" s="24"/>
      <c r="L44" s="29"/>
      <c r="M44" s="72">
        <v>3.8</v>
      </c>
      <c r="N44" s="22">
        <f t="shared" si="2"/>
        <v>0</v>
      </c>
      <c r="O44" s="10"/>
      <c r="P44" s="1"/>
    </row>
    <row r="45" spans="1:16" ht="21" x14ac:dyDescent="0.4">
      <c r="A45" s="3"/>
      <c r="B45" s="9"/>
      <c r="C45" s="18"/>
      <c r="D45" s="18" t="s">
        <v>45</v>
      </c>
      <c r="E45" s="19"/>
      <c r="F45" s="20">
        <v>2.25</v>
      </c>
      <c r="G45" s="133">
        <f t="shared" si="4"/>
        <v>0</v>
      </c>
      <c r="H45" s="107"/>
      <c r="I45" s="31"/>
      <c r="J45" s="40" t="s">
        <v>124</v>
      </c>
      <c r="K45" s="24"/>
      <c r="L45" s="29"/>
      <c r="M45" s="72">
        <v>3.8</v>
      </c>
      <c r="N45" s="22">
        <f>I45*M45</f>
        <v>0</v>
      </c>
      <c r="O45" s="10"/>
      <c r="P45" s="1"/>
    </row>
    <row r="46" spans="1:16" ht="21" x14ac:dyDescent="0.4">
      <c r="A46" s="3"/>
      <c r="B46" s="9"/>
      <c r="C46" s="18"/>
      <c r="D46" s="18" t="s">
        <v>116</v>
      </c>
      <c r="E46" s="19"/>
      <c r="F46" s="20">
        <v>7.5</v>
      </c>
      <c r="G46" s="133">
        <f t="shared" si="4"/>
        <v>0</v>
      </c>
      <c r="H46" s="107"/>
      <c r="I46" s="31"/>
      <c r="J46" s="40" t="s">
        <v>46</v>
      </c>
      <c r="K46" s="36"/>
      <c r="L46" s="37"/>
      <c r="M46" s="72">
        <v>3.8</v>
      </c>
      <c r="N46" s="22">
        <f>I46*M46</f>
        <v>0</v>
      </c>
      <c r="O46" s="10"/>
      <c r="P46" s="1"/>
    </row>
    <row r="47" spans="1:16" ht="21" x14ac:dyDescent="0.4">
      <c r="A47" s="3"/>
      <c r="B47" s="9"/>
      <c r="C47" s="18"/>
      <c r="D47" s="18" t="s">
        <v>117</v>
      </c>
      <c r="E47" s="19"/>
      <c r="F47" s="20">
        <v>4.55</v>
      </c>
      <c r="G47" s="133">
        <f t="shared" si="4"/>
        <v>0</v>
      </c>
      <c r="H47" s="107"/>
      <c r="I47" s="31"/>
      <c r="J47" s="53" t="s">
        <v>130</v>
      </c>
      <c r="K47" s="54"/>
      <c r="L47" s="80"/>
      <c r="M47" s="72">
        <v>24.85</v>
      </c>
      <c r="N47" s="22">
        <f>I47*M47</f>
        <v>0</v>
      </c>
      <c r="O47" s="10"/>
      <c r="P47" s="1"/>
    </row>
    <row r="48" spans="1:16" ht="21" x14ac:dyDescent="0.4">
      <c r="A48" s="3"/>
      <c r="B48" s="9"/>
      <c r="C48" s="18"/>
      <c r="D48" s="18" t="s">
        <v>47</v>
      </c>
      <c r="E48" s="19"/>
      <c r="F48" s="20">
        <v>10.45</v>
      </c>
      <c r="G48" s="133">
        <f t="shared" si="4"/>
        <v>0</v>
      </c>
      <c r="H48" s="107"/>
      <c r="I48" s="21"/>
      <c r="J48" s="91" t="s">
        <v>49</v>
      </c>
      <c r="K48" s="87"/>
      <c r="L48" s="87"/>
      <c r="M48" s="88"/>
      <c r="N48" s="130"/>
      <c r="O48" s="10"/>
      <c r="P48" s="1"/>
    </row>
    <row r="49" spans="1:20" ht="21" x14ac:dyDescent="0.4">
      <c r="A49" s="3"/>
      <c r="B49" s="9"/>
      <c r="C49" s="18"/>
      <c r="D49" s="18" t="s">
        <v>48</v>
      </c>
      <c r="E49" s="19"/>
      <c r="F49" s="20">
        <v>2.9</v>
      </c>
      <c r="G49" s="133">
        <f t="shared" si="4"/>
        <v>0</v>
      </c>
      <c r="H49" s="107"/>
      <c r="I49" s="31"/>
      <c r="J49" s="32" t="s">
        <v>125</v>
      </c>
      <c r="K49" s="36"/>
      <c r="L49" s="37"/>
      <c r="M49" s="29">
        <v>7</v>
      </c>
      <c r="N49" s="22">
        <f t="shared" ref="N49:N55" si="5">I49*M49</f>
        <v>0</v>
      </c>
      <c r="O49" s="10"/>
      <c r="P49" s="1"/>
      <c r="S49" s="65"/>
      <c r="T49" s="28"/>
    </row>
    <row r="50" spans="1:20" ht="21" x14ac:dyDescent="0.4">
      <c r="A50" s="3"/>
      <c r="B50" s="9"/>
      <c r="C50" s="18"/>
      <c r="D50" s="18" t="s">
        <v>109</v>
      </c>
      <c r="E50" s="19"/>
      <c r="F50" s="20">
        <v>2.2000000000000002</v>
      </c>
      <c r="G50" s="133">
        <f t="shared" si="4"/>
        <v>0</v>
      </c>
      <c r="H50" s="107"/>
      <c r="I50" s="31"/>
      <c r="J50" s="27" t="s">
        <v>108</v>
      </c>
      <c r="K50" s="24"/>
      <c r="L50" s="29"/>
      <c r="M50" s="29">
        <v>0.75</v>
      </c>
      <c r="N50" s="22">
        <f t="shared" si="5"/>
        <v>0</v>
      </c>
      <c r="O50" s="10"/>
      <c r="P50" s="1"/>
      <c r="S50" s="65"/>
      <c r="T50" s="28"/>
    </row>
    <row r="51" spans="1:20" ht="21" x14ac:dyDescent="0.4">
      <c r="A51" s="3"/>
      <c r="B51" s="9"/>
      <c r="C51" s="21"/>
      <c r="D51" s="87" t="s">
        <v>50</v>
      </c>
      <c r="E51" s="87"/>
      <c r="F51" s="89"/>
      <c r="G51" s="90"/>
      <c r="H51" s="107"/>
      <c r="I51" s="31"/>
      <c r="J51" s="27" t="s">
        <v>52</v>
      </c>
      <c r="K51" s="24"/>
      <c r="L51" s="29"/>
      <c r="M51" s="29">
        <v>11</v>
      </c>
      <c r="N51" s="22">
        <f t="shared" si="5"/>
        <v>0</v>
      </c>
      <c r="O51" s="10"/>
      <c r="P51" s="1"/>
      <c r="S51" s="65"/>
      <c r="T51" s="28"/>
    </row>
    <row r="52" spans="1:20" ht="21" x14ac:dyDescent="0.4">
      <c r="A52" s="3"/>
      <c r="B52" s="9"/>
      <c r="C52" s="18"/>
      <c r="D52" s="18" t="s">
        <v>51</v>
      </c>
      <c r="E52" s="19"/>
      <c r="F52" s="20">
        <v>0.25</v>
      </c>
      <c r="G52" s="133">
        <f>C52*F52</f>
        <v>0</v>
      </c>
      <c r="H52" s="107"/>
      <c r="I52" s="18"/>
      <c r="J52" s="26" t="s">
        <v>122</v>
      </c>
      <c r="K52" s="26"/>
      <c r="L52" s="33"/>
      <c r="M52" s="20">
        <v>27.7</v>
      </c>
      <c r="N52" s="22">
        <f t="shared" si="5"/>
        <v>0</v>
      </c>
      <c r="O52" s="10"/>
      <c r="P52" s="1"/>
      <c r="S52" s="65"/>
      <c r="T52" s="28"/>
    </row>
    <row r="53" spans="1:20" ht="21" x14ac:dyDescent="0.4">
      <c r="A53" s="3"/>
      <c r="B53" s="9"/>
      <c r="C53" s="18"/>
      <c r="D53" s="18" t="s">
        <v>53</v>
      </c>
      <c r="E53" s="19"/>
      <c r="F53" s="20">
        <v>0.33</v>
      </c>
      <c r="G53" s="133">
        <f t="shared" ref="G53:G71" si="6">C53*F53</f>
        <v>0</v>
      </c>
      <c r="H53" s="107"/>
      <c r="I53" s="31"/>
      <c r="J53" s="32" t="s">
        <v>56</v>
      </c>
      <c r="K53" s="36"/>
      <c r="L53" s="37"/>
      <c r="M53" s="29">
        <v>6.8</v>
      </c>
      <c r="N53" s="22">
        <f t="shared" si="5"/>
        <v>0</v>
      </c>
      <c r="O53" s="10"/>
      <c r="P53" s="1"/>
      <c r="S53" s="65"/>
      <c r="T53" s="28"/>
    </row>
    <row r="54" spans="1:20" ht="21" x14ac:dyDescent="0.4">
      <c r="A54" s="3"/>
      <c r="B54" s="9"/>
      <c r="C54" s="18"/>
      <c r="D54" s="18" t="s">
        <v>54</v>
      </c>
      <c r="E54" s="19"/>
      <c r="F54" s="20">
        <v>0.25</v>
      </c>
      <c r="G54" s="133">
        <f t="shared" si="6"/>
        <v>0</v>
      </c>
      <c r="H54" s="107"/>
      <c r="I54" s="31"/>
      <c r="J54" s="27" t="s">
        <v>126</v>
      </c>
      <c r="K54" s="24"/>
      <c r="L54" s="29"/>
      <c r="M54" s="29">
        <v>8.5</v>
      </c>
      <c r="N54" s="22">
        <f t="shared" si="5"/>
        <v>0</v>
      </c>
      <c r="O54" s="10"/>
      <c r="P54" s="1"/>
      <c r="S54" s="65"/>
      <c r="T54" s="28"/>
    </row>
    <row r="55" spans="1:20" ht="21" x14ac:dyDescent="0.4">
      <c r="A55" s="3"/>
      <c r="B55" s="9"/>
      <c r="C55" s="18"/>
      <c r="D55" s="18" t="s">
        <v>55</v>
      </c>
      <c r="E55" s="19"/>
      <c r="F55" s="20">
        <v>0.25</v>
      </c>
      <c r="G55" s="133">
        <f t="shared" si="6"/>
        <v>0</v>
      </c>
      <c r="H55" s="107"/>
      <c r="I55" s="31"/>
      <c r="J55" s="27" t="s">
        <v>127</v>
      </c>
      <c r="K55" s="24"/>
      <c r="L55" s="29"/>
      <c r="M55" s="29">
        <v>8.5</v>
      </c>
      <c r="N55" s="22">
        <f t="shared" si="5"/>
        <v>0</v>
      </c>
      <c r="O55" s="10"/>
      <c r="P55" s="1"/>
      <c r="S55" s="65"/>
      <c r="T55" s="28"/>
    </row>
    <row r="56" spans="1:20" ht="21" x14ac:dyDescent="0.4">
      <c r="A56" s="3"/>
      <c r="B56" s="9"/>
      <c r="C56" s="18"/>
      <c r="D56" s="18" t="s">
        <v>57</v>
      </c>
      <c r="E56" s="19"/>
      <c r="F56" s="20">
        <v>0.25</v>
      </c>
      <c r="G56" s="133">
        <f t="shared" si="6"/>
        <v>0</v>
      </c>
      <c r="H56" s="107"/>
      <c r="I56" s="31"/>
      <c r="J56" s="27" t="s">
        <v>128</v>
      </c>
      <c r="K56" s="24"/>
      <c r="L56" s="29"/>
      <c r="M56" s="29">
        <v>8.5</v>
      </c>
      <c r="N56" s="22">
        <f t="shared" ref="N56:N57" si="7">I56*M56</f>
        <v>0</v>
      </c>
      <c r="O56" s="10"/>
      <c r="P56" s="1"/>
      <c r="S56" s="65"/>
      <c r="T56" s="28"/>
    </row>
    <row r="57" spans="1:20" ht="21.6" thickBot="1" x14ac:dyDescent="0.45">
      <c r="A57" s="3"/>
      <c r="B57" s="9"/>
      <c r="C57" s="18"/>
      <c r="D57" s="18" t="s">
        <v>58</v>
      </c>
      <c r="E57" s="19"/>
      <c r="F57" s="20">
        <v>0.25</v>
      </c>
      <c r="G57" s="133">
        <f t="shared" si="6"/>
        <v>0</v>
      </c>
      <c r="H57" s="107"/>
      <c r="I57" s="116"/>
      <c r="J57" s="19" t="s">
        <v>110</v>
      </c>
      <c r="K57" s="67"/>
      <c r="L57" s="69"/>
      <c r="M57" s="29">
        <v>4.55</v>
      </c>
      <c r="N57" s="22">
        <f t="shared" si="7"/>
        <v>0</v>
      </c>
      <c r="O57" s="10"/>
      <c r="P57" s="1"/>
      <c r="S57" s="28"/>
    </row>
    <row r="58" spans="1:20" ht="21.6" thickBot="1" x14ac:dyDescent="0.45">
      <c r="A58" s="3"/>
      <c r="B58" s="9"/>
      <c r="C58" s="18"/>
      <c r="D58" s="18" t="s">
        <v>59</v>
      </c>
      <c r="E58" s="19"/>
      <c r="F58" s="20">
        <v>0.25</v>
      </c>
      <c r="G58" s="133">
        <f t="shared" si="6"/>
        <v>0</v>
      </c>
      <c r="H58" s="107"/>
      <c r="I58" s="68"/>
      <c r="J58" s="74" t="s">
        <v>61</v>
      </c>
      <c r="K58" s="75"/>
      <c r="L58" s="75"/>
      <c r="M58" s="75"/>
      <c r="N58" s="131"/>
      <c r="O58" s="10"/>
      <c r="P58" s="1"/>
    </row>
    <row r="59" spans="1:20" ht="21" x14ac:dyDescent="0.4">
      <c r="A59" s="3"/>
      <c r="B59" s="9"/>
      <c r="C59" s="18"/>
      <c r="D59" s="18" t="s">
        <v>60</v>
      </c>
      <c r="E59" s="19"/>
      <c r="F59" s="20">
        <v>0.25</v>
      </c>
      <c r="G59" s="133">
        <f t="shared" si="6"/>
        <v>0</v>
      </c>
      <c r="H59" s="107"/>
      <c r="I59" s="70"/>
      <c r="J59" s="46" t="s">
        <v>63</v>
      </c>
      <c r="K59" s="47"/>
      <c r="L59" s="48"/>
      <c r="M59" s="60">
        <v>2.25</v>
      </c>
      <c r="N59" s="115">
        <f t="shared" ref="N59:N60" si="8">I59*M59</f>
        <v>0</v>
      </c>
      <c r="O59" s="10"/>
      <c r="P59" s="1"/>
    </row>
    <row r="60" spans="1:20" ht="21" x14ac:dyDescent="0.4">
      <c r="A60" s="3"/>
      <c r="B60" s="9"/>
      <c r="C60" s="18"/>
      <c r="D60" s="18" t="s">
        <v>62</v>
      </c>
      <c r="E60" s="19"/>
      <c r="F60" s="20">
        <v>0.25</v>
      </c>
      <c r="G60" s="133">
        <f t="shared" si="6"/>
        <v>0</v>
      </c>
      <c r="H60" s="107"/>
      <c r="I60" s="31"/>
      <c r="J60" s="43" t="s">
        <v>65</v>
      </c>
      <c r="K60" s="44"/>
      <c r="L60" s="45"/>
      <c r="M60" s="61">
        <v>2.25</v>
      </c>
      <c r="N60" s="22">
        <f t="shared" si="8"/>
        <v>0</v>
      </c>
      <c r="O60" s="10"/>
      <c r="P60" s="1"/>
    </row>
    <row r="61" spans="1:20" ht="21.6" thickBot="1" x14ac:dyDescent="0.45">
      <c r="A61" s="3"/>
      <c r="B61" s="9"/>
      <c r="C61" s="18"/>
      <c r="D61" s="18" t="s">
        <v>64</v>
      </c>
      <c r="E61" s="19"/>
      <c r="F61" s="20">
        <v>0.31</v>
      </c>
      <c r="G61" s="133">
        <f t="shared" si="6"/>
        <v>0</v>
      </c>
      <c r="H61" s="107"/>
      <c r="I61" s="40"/>
      <c r="J61" s="53" t="s">
        <v>67</v>
      </c>
      <c r="K61" s="54"/>
      <c r="L61" s="55"/>
      <c r="M61" s="62">
        <v>0.8</v>
      </c>
      <c r="N61" s="114">
        <f>I61*M61</f>
        <v>0</v>
      </c>
      <c r="O61" s="10"/>
      <c r="P61" s="1"/>
    </row>
    <row r="62" spans="1:20" ht="21.6" thickBot="1" x14ac:dyDescent="0.45">
      <c r="A62" s="3"/>
      <c r="B62" s="9"/>
      <c r="C62" s="18"/>
      <c r="D62" s="18" t="s">
        <v>66</v>
      </c>
      <c r="E62" s="19"/>
      <c r="F62" s="20">
        <v>0.25</v>
      </c>
      <c r="G62" s="133">
        <f t="shared" si="6"/>
        <v>0</v>
      </c>
      <c r="H62" s="107"/>
      <c r="I62" s="58"/>
      <c r="J62" s="76" t="s">
        <v>69</v>
      </c>
      <c r="K62" s="77"/>
      <c r="L62" s="77"/>
      <c r="M62" s="77"/>
      <c r="N62" s="132"/>
      <c r="O62" s="10"/>
      <c r="P62" s="1"/>
    </row>
    <row r="63" spans="1:20" ht="21" x14ac:dyDescent="0.4">
      <c r="A63" s="3"/>
      <c r="B63" s="9"/>
      <c r="C63" s="18"/>
      <c r="D63" s="18" t="s">
        <v>68</v>
      </c>
      <c r="E63" s="19"/>
      <c r="F63" s="20">
        <v>0.25</v>
      </c>
      <c r="G63" s="133">
        <f t="shared" si="6"/>
        <v>0</v>
      </c>
      <c r="H63" s="107"/>
      <c r="I63" s="70"/>
      <c r="J63" s="30" t="s">
        <v>71</v>
      </c>
      <c r="K63" s="38"/>
      <c r="L63" s="57"/>
      <c r="M63" s="63">
        <v>0.25</v>
      </c>
      <c r="N63" s="115">
        <f t="shared" ref="N63:N68" si="9">I63*M63</f>
        <v>0</v>
      </c>
      <c r="O63" s="10"/>
      <c r="P63" s="1"/>
    </row>
    <row r="64" spans="1:20" ht="21" x14ac:dyDescent="0.4">
      <c r="A64" s="3"/>
      <c r="B64" s="9"/>
      <c r="C64" s="18"/>
      <c r="D64" s="18" t="s">
        <v>70</v>
      </c>
      <c r="E64" s="19"/>
      <c r="F64" s="20">
        <v>0.25</v>
      </c>
      <c r="G64" s="133">
        <f t="shared" si="6"/>
        <v>0</v>
      </c>
      <c r="H64" s="107"/>
      <c r="I64" s="31"/>
      <c r="J64" s="19" t="s">
        <v>73</v>
      </c>
      <c r="K64" s="24"/>
      <c r="L64" s="25"/>
      <c r="M64" s="64">
        <v>0.33</v>
      </c>
      <c r="N64" s="22">
        <f t="shared" si="9"/>
        <v>0</v>
      </c>
      <c r="O64" s="10"/>
      <c r="P64" s="1"/>
    </row>
    <row r="65" spans="1:21" ht="21" x14ac:dyDescent="0.4">
      <c r="A65" s="3"/>
      <c r="B65" s="9"/>
      <c r="C65" s="18"/>
      <c r="D65" s="18" t="s">
        <v>72</v>
      </c>
      <c r="E65" s="19"/>
      <c r="F65" s="20">
        <v>0.33</v>
      </c>
      <c r="G65" s="133">
        <f t="shared" si="6"/>
        <v>0</v>
      </c>
      <c r="H65" s="107"/>
      <c r="I65" s="31"/>
      <c r="J65" s="19" t="s">
        <v>119</v>
      </c>
      <c r="K65" s="24"/>
      <c r="L65" s="25"/>
      <c r="M65" s="64">
        <v>0.33</v>
      </c>
      <c r="N65" s="22">
        <f t="shared" si="9"/>
        <v>0</v>
      </c>
      <c r="O65" s="10"/>
      <c r="P65" s="1"/>
    </row>
    <row r="66" spans="1:21" ht="21" x14ac:dyDescent="0.4">
      <c r="A66" s="3"/>
      <c r="B66" s="9"/>
      <c r="C66" s="18"/>
      <c r="D66" s="18" t="s">
        <v>74</v>
      </c>
      <c r="E66" s="19"/>
      <c r="F66" s="20">
        <v>0.25</v>
      </c>
      <c r="G66" s="133">
        <f t="shared" si="6"/>
        <v>0</v>
      </c>
      <c r="H66" s="107"/>
      <c r="I66" s="117"/>
      <c r="J66" s="19" t="s">
        <v>76</v>
      </c>
      <c r="K66" s="24"/>
      <c r="L66" s="25"/>
      <c r="M66" s="64">
        <v>0.25</v>
      </c>
      <c r="N66" s="22">
        <f t="shared" si="9"/>
        <v>0</v>
      </c>
      <c r="O66" s="10"/>
      <c r="P66" s="1"/>
    </row>
    <row r="67" spans="1:21" ht="21" x14ac:dyDescent="0.4">
      <c r="A67" s="3"/>
      <c r="B67" s="9"/>
      <c r="C67" s="18"/>
      <c r="D67" s="18" t="s">
        <v>75</v>
      </c>
      <c r="E67" s="19"/>
      <c r="F67" s="20">
        <v>0.25</v>
      </c>
      <c r="G67" s="133">
        <f t="shared" si="6"/>
        <v>0</v>
      </c>
      <c r="H67" s="107"/>
      <c r="I67" s="31"/>
      <c r="J67" s="19" t="s">
        <v>78</v>
      </c>
      <c r="K67" s="24"/>
      <c r="L67" s="25"/>
      <c r="M67" s="64">
        <v>0.25</v>
      </c>
      <c r="N67" s="22">
        <f t="shared" si="9"/>
        <v>0</v>
      </c>
      <c r="O67" s="10"/>
      <c r="P67" s="1"/>
    </row>
    <row r="68" spans="1:21" ht="21" x14ac:dyDescent="0.4">
      <c r="A68" s="3"/>
      <c r="B68" s="9"/>
      <c r="C68" s="18"/>
      <c r="D68" s="18" t="s">
        <v>77</v>
      </c>
      <c r="E68" s="19"/>
      <c r="F68" s="20">
        <v>0.33</v>
      </c>
      <c r="G68" s="133">
        <f t="shared" si="6"/>
        <v>0</v>
      </c>
      <c r="H68" s="107"/>
      <c r="I68" s="31"/>
      <c r="J68" s="26" t="s">
        <v>80</v>
      </c>
      <c r="K68" s="24"/>
      <c r="L68" s="25"/>
      <c r="M68" s="64">
        <v>0.33</v>
      </c>
      <c r="N68" s="22">
        <f t="shared" si="9"/>
        <v>0</v>
      </c>
      <c r="O68" s="10"/>
      <c r="P68" s="1"/>
    </row>
    <row r="69" spans="1:21" ht="21.6" thickBot="1" x14ac:dyDescent="0.45">
      <c r="A69" s="3"/>
      <c r="B69" s="9"/>
      <c r="C69" s="18"/>
      <c r="D69" s="18" t="s">
        <v>79</v>
      </c>
      <c r="E69" s="19"/>
      <c r="F69" s="20">
        <v>0.25</v>
      </c>
      <c r="G69" s="133">
        <f t="shared" si="6"/>
        <v>0</v>
      </c>
      <c r="H69" s="107"/>
      <c r="I69" s="31"/>
      <c r="J69" s="23" t="s">
        <v>105</v>
      </c>
      <c r="K69" s="24"/>
      <c r="L69" s="25"/>
      <c r="M69" s="64">
        <v>0.32</v>
      </c>
      <c r="N69" s="22">
        <f>C10*F10</f>
        <v>0</v>
      </c>
      <c r="O69" s="10"/>
      <c r="P69" s="1"/>
    </row>
    <row r="70" spans="1:21" ht="21.6" thickBot="1" x14ac:dyDescent="0.45">
      <c r="A70" s="3"/>
      <c r="B70" s="9"/>
      <c r="C70" s="18"/>
      <c r="D70" s="18" t="s">
        <v>81</v>
      </c>
      <c r="E70" s="19"/>
      <c r="F70" s="20">
        <v>0.25</v>
      </c>
      <c r="G70" s="133">
        <f t="shared" si="6"/>
        <v>0</v>
      </c>
      <c r="H70" s="107"/>
      <c r="I70" s="118"/>
      <c r="J70" s="51"/>
      <c r="K70" s="50"/>
      <c r="L70" s="50"/>
      <c r="M70" s="137" t="s">
        <v>83</v>
      </c>
      <c r="N70" s="79">
        <f>SUM(N10:N69)</f>
        <v>0</v>
      </c>
      <c r="O70" s="10"/>
      <c r="P70" s="1"/>
    </row>
    <row r="71" spans="1:21" ht="21.6" thickBot="1" x14ac:dyDescent="0.45">
      <c r="A71" s="3"/>
      <c r="B71" s="9"/>
      <c r="C71" s="18"/>
      <c r="D71" s="18" t="s">
        <v>118</v>
      </c>
      <c r="E71" s="19"/>
      <c r="F71" s="20">
        <v>0.56000000000000005</v>
      </c>
      <c r="G71" s="133">
        <f t="shared" si="6"/>
        <v>0</v>
      </c>
      <c r="H71" s="107"/>
      <c r="I71" s="118"/>
      <c r="K71" s="142" t="s">
        <v>86</v>
      </c>
      <c r="L71" s="136"/>
      <c r="M71" s="140"/>
      <c r="N71" s="52"/>
      <c r="O71" s="10"/>
      <c r="P71" s="1"/>
    </row>
    <row r="72" spans="1:21" ht="21.6" thickBot="1" x14ac:dyDescent="0.45">
      <c r="A72" s="3"/>
      <c r="B72" s="9"/>
      <c r="C72" s="18"/>
      <c r="D72" s="18"/>
      <c r="E72" s="19"/>
      <c r="F72" s="20"/>
      <c r="G72" s="133"/>
      <c r="H72" s="107"/>
      <c r="I72" s="118"/>
      <c r="K72" s="94"/>
      <c r="L72" s="138"/>
      <c r="N72" s="139"/>
      <c r="O72" s="10"/>
    </row>
    <row r="73" spans="1:21" ht="21.6" thickBot="1" x14ac:dyDescent="0.45">
      <c r="A73" s="3"/>
      <c r="B73" s="9"/>
      <c r="C73" s="18"/>
      <c r="D73" s="18"/>
      <c r="E73" s="19"/>
      <c r="F73" s="20"/>
      <c r="G73" s="133"/>
      <c r="H73" s="107"/>
      <c r="I73" s="119"/>
      <c r="K73" s="142" t="s">
        <v>86</v>
      </c>
      <c r="M73" s="135"/>
      <c r="N73" s="52"/>
      <c r="O73" s="10"/>
      <c r="P73" s="1"/>
    </row>
    <row r="74" spans="1:21" ht="21.6" thickBot="1" x14ac:dyDescent="0.45">
      <c r="A74" s="3"/>
      <c r="B74" s="104"/>
      <c r="C74" s="71"/>
      <c r="D74" s="108"/>
      <c r="E74" s="109"/>
      <c r="F74" s="109" t="s">
        <v>83</v>
      </c>
      <c r="G74" s="141">
        <f>SUM(G10:G72)</f>
        <v>0</v>
      </c>
      <c r="H74" s="110"/>
      <c r="I74" s="120"/>
      <c r="J74" s="121" t="s">
        <v>123</v>
      </c>
      <c r="K74" s="122"/>
      <c r="L74" s="123"/>
      <c r="M74" s="123"/>
      <c r="N74" s="124"/>
      <c r="O74" s="10"/>
      <c r="P74" s="1"/>
    </row>
    <row r="75" spans="1:21" ht="46.8" thickBot="1" x14ac:dyDescent="0.4">
      <c r="B75" s="105">
        <v>0.1</v>
      </c>
      <c r="C75" s="145" t="s">
        <v>134</v>
      </c>
      <c r="D75" s="146"/>
      <c r="E75" s="134">
        <f>F75</f>
        <v>0</v>
      </c>
      <c r="F75" s="125">
        <f>G75*H75</f>
        <v>0</v>
      </c>
      <c r="G75" s="125">
        <f>G74+N70</f>
        <v>0</v>
      </c>
      <c r="H75" s="126">
        <v>0.1</v>
      </c>
      <c r="I75" s="49"/>
      <c r="K75" s="81"/>
      <c r="L75" s="82" t="s">
        <v>131</v>
      </c>
      <c r="M75" s="4"/>
      <c r="N75" s="4"/>
      <c r="O75" s="10"/>
      <c r="P75" s="1"/>
    </row>
    <row r="76" spans="1:21" ht="18.600000000000001" thickBot="1" x14ac:dyDescent="0.4">
      <c r="A76" s="3"/>
      <c r="B76" s="9"/>
      <c r="C76" s="4"/>
      <c r="D76" s="162" t="s">
        <v>135</v>
      </c>
      <c r="E76" s="162"/>
      <c r="F76" s="95"/>
      <c r="G76" s="96"/>
      <c r="H76" s="86" t="s">
        <v>133</v>
      </c>
      <c r="K76" s="97"/>
      <c r="L76" s="86" t="s">
        <v>132</v>
      </c>
      <c r="M76" s="98"/>
      <c r="N76" s="98"/>
      <c r="O76" s="10"/>
      <c r="P76" s="1"/>
      <c r="U76" s="16"/>
    </row>
    <row r="77" spans="1:21" ht="15" customHeight="1" x14ac:dyDescent="0.35">
      <c r="A77" s="3"/>
      <c r="B77" s="144"/>
      <c r="C77" s="4"/>
      <c r="D77" s="163">
        <f>(G74+N70)+E75</f>
        <v>0</v>
      </c>
      <c r="E77" s="164"/>
      <c r="F77" s="167" t="s">
        <v>88</v>
      </c>
      <c r="G77" s="174"/>
      <c r="H77" s="175"/>
      <c r="I77" s="176"/>
      <c r="K77" s="180">
        <f>D77+G77</f>
        <v>0</v>
      </c>
      <c r="L77" s="181"/>
      <c r="M77" s="182"/>
      <c r="N77" s="4"/>
      <c r="O77" s="10"/>
      <c r="P77" s="1"/>
    </row>
    <row r="78" spans="1:21" ht="27.75" customHeight="1" thickBot="1" x14ac:dyDescent="0.4">
      <c r="A78" s="3"/>
      <c r="B78" s="144"/>
      <c r="C78" s="4"/>
      <c r="D78" s="165"/>
      <c r="E78" s="166"/>
      <c r="F78" s="167"/>
      <c r="G78" s="177"/>
      <c r="H78" s="178"/>
      <c r="I78" s="179"/>
      <c r="J78" s="78" t="s">
        <v>89</v>
      </c>
      <c r="K78" s="183"/>
      <c r="L78" s="184"/>
      <c r="M78" s="185"/>
      <c r="N78" s="4"/>
      <c r="O78" s="10"/>
      <c r="P78" s="1"/>
    </row>
    <row r="79" spans="1:21" ht="23.7" customHeight="1" thickBot="1" x14ac:dyDescent="0.4">
      <c r="A79" s="3"/>
      <c r="B79" s="99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00"/>
      <c r="Q79" s="2"/>
    </row>
    <row r="80" spans="1:21" ht="18.45" customHeight="1" x14ac:dyDescent="0.35">
      <c r="A80" s="3"/>
      <c r="B80" s="4"/>
      <c r="C80" s="4"/>
      <c r="D80" s="4"/>
      <c r="E80" s="4"/>
      <c r="F80" s="4"/>
      <c r="G80" s="4"/>
      <c r="H80" s="4"/>
      <c r="P80" s="1"/>
    </row>
    <row r="81" spans="1:16" ht="18.45" customHeight="1" x14ac:dyDescent="0.45">
      <c r="A81" s="3"/>
      <c r="B81" s="4"/>
      <c r="C81" s="4"/>
      <c r="D81" s="4"/>
      <c r="E81" s="4"/>
      <c r="F81" s="4"/>
      <c r="H81" s="59"/>
      <c r="P81" s="1"/>
    </row>
  </sheetData>
  <mergeCells count="16">
    <mergeCell ref="B77:B78"/>
    <mergeCell ref="C75:D75"/>
    <mergeCell ref="E1:L2"/>
    <mergeCell ref="C3:N3"/>
    <mergeCell ref="E4:G4"/>
    <mergeCell ref="I4:K4"/>
    <mergeCell ref="E6:G6"/>
    <mergeCell ref="I6:K6"/>
    <mergeCell ref="D76:E76"/>
    <mergeCell ref="D77:E78"/>
    <mergeCell ref="F77:F78"/>
    <mergeCell ref="C7:N7"/>
    <mergeCell ref="D8:E8"/>
    <mergeCell ref="J8:L8"/>
    <mergeCell ref="G77:I78"/>
    <mergeCell ref="K77:M78"/>
  </mergeCells>
  <printOptions horizontalCentered="1" verticalCentered="1"/>
  <pageMargins left="0.5" right="0.25" top="0.25" bottom="0.25" header="0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347B-3E0A-4B63-B6D2-CB7A2DCF9BF3}">
  <dimension ref="D6:E21"/>
  <sheetViews>
    <sheetView workbookViewId="0">
      <selection sqref="A1:N79"/>
    </sheetView>
  </sheetViews>
  <sheetFormatPr defaultRowHeight="14.4" x14ac:dyDescent="0.3"/>
  <sheetData>
    <row r="6" spans="4:5" ht="21.45" customHeight="1" x14ac:dyDescent="0.35">
      <c r="E6" s="28"/>
    </row>
    <row r="7" spans="4:5" ht="21.45" customHeight="1" x14ac:dyDescent="0.35">
      <c r="E7" s="28"/>
    </row>
    <row r="8" spans="4:5" ht="20.399999999999999" x14ac:dyDescent="0.35">
      <c r="E8" s="28"/>
    </row>
    <row r="9" spans="4:5" ht="20.399999999999999" x14ac:dyDescent="0.35">
      <c r="D9" s="65"/>
      <c r="E9" s="28"/>
    </row>
    <row r="10" spans="4:5" ht="21.45" customHeight="1" x14ac:dyDescent="0.35">
      <c r="D10" s="65"/>
      <c r="E10" s="28"/>
    </row>
    <row r="11" spans="4:5" ht="21.45" customHeight="1" x14ac:dyDescent="0.35">
      <c r="D11" s="65"/>
      <c r="E11" s="28"/>
    </row>
    <row r="12" spans="4:5" ht="21.45" customHeight="1" x14ac:dyDescent="0.35">
      <c r="D12" s="65"/>
      <c r="E12" s="28"/>
    </row>
    <row r="13" spans="4:5" ht="20.399999999999999" x14ac:dyDescent="0.35">
      <c r="D13" s="65"/>
      <c r="E13" s="28"/>
    </row>
    <row r="14" spans="4:5" ht="20.399999999999999" x14ac:dyDescent="0.35">
      <c r="D14" s="65"/>
      <c r="E14" s="28"/>
    </row>
    <row r="15" spans="4:5" ht="20.399999999999999" x14ac:dyDescent="0.35">
      <c r="D15" s="65"/>
      <c r="E15" s="28"/>
    </row>
    <row r="16" spans="4:5" ht="20.399999999999999" x14ac:dyDescent="0.35">
      <c r="D16" s="65"/>
      <c r="E16" s="66"/>
    </row>
    <row r="17" spans="4:5" ht="20.399999999999999" x14ac:dyDescent="0.35">
      <c r="D17" s="65"/>
      <c r="E17" s="66"/>
    </row>
    <row r="18" spans="4:5" ht="20.399999999999999" x14ac:dyDescent="0.35">
      <c r="D18" s="65"/>
      <c r="E18" s="66"/>
    </row>
    <row r="19" spans="4:5" ht="20.399999999999999" x14ac:dyDescent="0.35">
      <c r="D19" s="65"/>
      <c r="E19" s="28"/>
    </row>
    <row r="20" spans="4:5" ht="20.399999999999999" x14ac:dyDescent="0.35">
      <c r="D20" s="65"/>
      <c r="E20" s="28"/>
    </row>
    <row r="21" spans="4:5" ht="20.399999999999999" x14ac:dyDescent="0.35">
      <c r="D21" s="65"/>
      <c r="E21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Harmon</dc:creator>
  <cp:lastModifiedBy>Glen Harmon</cp:lastModifiedBy>
  <cp:lastPrinted>2024-10-12T15:44:28Z</cp:lastPrinted>
  <dcterms:created xsi:type="dcterms:W3CDTF">2022-02-23T17:24:24Z</dcterms:created>
  <dcterms:modified xsi:type="dcterms:W3CDTF">2024-10-12T19:53:22Z</dcterms:modified>
</cp:coreProperties>
</file>